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vier\Dropbox\Direction\Rentrée\"/>
    </mc:Choice>
  </mc:AlternateContent>
  <workbookProtection lockStructure="1"/>
  <bookViews>
    <workbookView xWindow="240" yWindow="75" windowWidth="19440" windowHeight="7995" tabRatio="869"/>
  </bookViews>
  <sheets>
    <sheet name="Répartition N" sheetId="30" r:id="rId1"/>
    <sheet name="Départs" sheetId="25" r:id="rId2"/>
    <sheet name="Inscriptions" sheetId="27" r:id="rId3"/>
    <sheet name="Arrivées" sheetId="31" r:id="rId4"/>
    <sheet name="Passages" sheetId="28" r:id="rId5"/>
    <sheet name="Répartition N+1" sheetId="24" r:id="rId6"/>
    <sheet name="Répartition N+1 (2)" sheetId="39" r:id="rId7"/>
    <sheet name="Répartition N+1 (3)" sheetId="40" r:id="rId8"/>
    <sheet name="Répartition N+1 (4)" sheetId="41" r:id="rId9"/>
    <sheet name="CP à répartir" sheetId="26" r:id="rId10"/>
    <sheet name="CE1 à répartir" sheetId="35" r:id="rId11"/>
    <sheet name="CE2 à répartir" sheetId="36" r:id="rId12"/>
    <sheet name="CM1 à répartir" sheetId="37" r:id="rId13"/>
    <sheet name="CM2 à répartir" sheetId="38" r:id="rId14"/>
    <sheet name="Contrôle" sheetId="29" r:id="rId15"/>
  </sheets>
  <definedNames>
    <definedName name="_xlnm.Print_Titles" localSheetId="10">'CE1 à répartir'!$A:$E,'CE1 à répartir'!$1:$3</definedName>
    <definedName name="_xlnm.Print_Titles" localSheetId="11">'CE2 à répartir'!$A:$E,'CE2 à répartir'!$1:$3</definedName>
    <definedName name="_xlnm.Print_Titles" localSheetId="12">'CM1 à répartir'!$A:$E,'CM1 à répartir'!$1:$3</definedName>
    <definedName name="_xlnm.Print_Titles" localSheetId="13">'CM2 à répartir'!$A:$E,'CM2 à répartir'!$1:$3</definedName>
    <definedName name="_xlnm.Print_Titles" localSheetId="9">'CP à répartir'!$A:$E,'CP à répartir'!$1:$3</definedName>
    <definedName name="Liste_ecole_provenance">Arrivées!$J$2:$J$4</definedName>
    <definedName name="MoyClasses" localSheetId="0">OFFSET('Répartition N'!$G$20,0,0,1,'Répartition N'!$C$3)</definedName>
    <definedName name="MoyClasses" localSheetId="5">OFFSET('Répartition N+1'!$G$20,0,0,1,'Répartition N+1'!$C$3)</definedName>
    <definedName name="MoyClasses" localSheetId="6">OFFSET('Répartition N+1 (2)'!$G$20,0,0,1,'Répartition N+1 (2)'!$C$3)</definedName>
    <definedName name="MoyClasses" localSheetId="7">OFFSET('Répartition N+1 (3)'!$G$20,0,0,1,'Répartition N+1 (3)'!$C$3)</definedName>
    <definedName name="MoyClasses" localSheetId="8">OFFSET('Répartition N+1 (4)'!$G$20,0,0,1,'Répartition N+1 (4)'!$C$3)</definedName>
    <definedName name="moyloc1" localSheetId="0">OFFSET('Répartition N'!$G$20,0,'Répartition N'!$A$28-1,1,'Répartition N'!$A$30+1-'Répartition N'!$A$28)</definedName>
    <definedName name="moyloc1" localSheetId="5">OFFSET('Répartition N+1'!$G$20,0,'Répartition N+1'!$A$28-1,1,'Répartition N+1'!$A$30+1-'Répartition N+1'!$A$28)</definedName>
    <definedName name="moyloc1" localSheetId="6">OFFSET('Répartition N+1 (2)'!$G$20,0,'Répartition N+1 (2)'!$A$28-1,1,'Répartition N+1 (2)'!$A$30+1-'Répartition N+1 (2)'!$A$28)</definedName>
    <definedName name="moyloc1" localSheetId="7">OFFSET('Répartition N+1 (3)'!$G$20,0,'Répartition N+1 (3)'!$A$28-1,1,'Répartition N+1 (3)'!$A$30+1-'Répartition N+1 (3)'!$A$28)</definedName>
    <definedName name="moyloc1" localSheetId="8">OFFSET('Répartition N+1 (4)'!$G$20,0,'Répartition N+1 (4)'!$A$28-1,1,'Répartition N+1 (4)'!$A$30+1-'Répartition N+1 (4)'!$A$28)</definedName>
    <definedName name="moyloc2" localSheetId="0">OFFSET('Répartition N'!$G$20,0,'Répartition N'!$D$28-1,1,'Répartition N'!$D$30+1-'Répartition N'!$D$28)</definedName>
    <definedName name="moyloc2" localSheetId="5">OFFSET('Répartition N+1'!$G$20,0,'Répartition N+1'!$D$28-1,1,'Répartition N+1'!$D$30+1-'Répartition N+1'!$D$28)</definedName>
    <definedName name="moyloc2" localSheetId="6">OFFSET('Répartition N+1 (2)'!$G$20,0,'Répartition N+1 (2)'!$D$28-1,1,'Répartition N+1 (2)'!$D$30+1-'Répartition N+1 (2)'!$D$28)</definedName>
    <definedName name="moyloc2" localSheetId="7">OFFSET('Répartition N+1 (3)'!$G$20,0,'Répartition N+1 (3)'!$D$28-1,1,'Répartition N+1 (3)'!$D$30+1-'Répartition N+1 (3)'!$D$28)</definedName>
    <definedName name="moyloc2" localSheetId="8">OFFSET('Répartition N+1 (4)'!$G$20,0,'Répartition N+1 (4)'!$D$28-1,1,'Répartition N+1 (4)'!$D$30+1-'Répartition N+1 (4)'!$D$28)</definedName>
    <definedName name="moyloc3" localSheetId="0">OFFSET('Répartition N'!$G$20,0,'Répartition N'!$F$28-1,1,'Répartition N'!$F$30+1-'Répartition N'!$F$28)</definedName>
    <definedName name="moyloc3" localSheetId="5">OFFSET('Répartition N+1'!$G$20,0,'Répartition N+1'!$F$28-1,1,'Répartition N+1'!$F$30+1-'Répartition N+1'!$F$28)</definedName>
    <definedName name="moyloc3" localSheetId="6">OFFSET('Répartition N+1 (2)'!$G$20,0,'Répartition N+1 (2)'!$F$28-1,1,'Répartition N+1 (2)'!$F$30+1-'Répartition N+1 (2)'!$F$28)</definedName>
    <definedName name="moyloc3" localSheetId="7">OFFSET('Répartition N+1 (3)'!$G$20,0,'Répartition N+1 (3)'!$F$28-1,1,'Répartition N+1 (3)'!$F$30+1-'Répartition N+1 (3)'!$F$28)</definedName>
    <definedName name="moyloc3" localSheetId="8">OFFSET('Répartition N+1 (4)'!$G$20,0,'Répartition N+1 (4)'!$F$28-1,1,'Répartition N+1 (4)'!$F$30+1-'Répartition N+1 (4)'!$F$28)</definedName>
    <definedName name="oui_en_attente">Arrivées!$J$6:$J$7</definedName>
    <definedName name="oui_non">Arrivées!$J$8:$J$9</definedName>
    <definedName name="PlageIntitulés" localSheetId="0">OFFSET('Répartition N'!$G$19,0,0,1,'Répartition N'!$C$3)</definedName>
    <definedName name="PlageIntitulés" localSheetId="5">OFFSET('Répartition N+1'!$G$19,0,0,1,'Répartition N+1'!$C$3)</definedName>
    <definedName name="PlageIntitulés" localSheetId="6">OFFSET('Répartition N+1 (2)'!$G$19,0,0,1,'Répartition N+1 (2)'!$C$3)</definedName>
    <definedName name="PlageIntitulés" localSheetId="7">OFFSET('Répartition N+1 (3)'!$G$19,0,0,1,'Répartition N+1 (3)'!$C$3)</definedName>
    <definedName name="PlageIntitulés" localSheetId="8">OFFSET('Répartition N+1 (4)'!$G$19,0,0,1,'Répartition N+1 (4)'!$C$3)</definedName>
    <definedName name="PlageProfils" localSheetId="0">OFFSET('Répartition N'!$G$15,0,0,1,'Répartition N'!$C$3)</definedName>
    <definedName name="PlageProfils" localSheetId="5">OFFSET('Répartition N+1'!$G$15,0,0,1,'Répartition N+1'!$C$3)</definedName>
    <definedName name="PlageProfils" localSheetId="6">OFFSET('Répartition N+1 (2)'!$G$15,0,0,1,'Répartition N+1 (2)'!$C$3)</definedName>
    <definedName name="PlageProfils" localSheetId="7">OFFSET('Répartition N+1 (3)'!$G$15,0,0,1,'Répartition N+1 (3)'!$C$3)</definedName>
    <definedName name="PlageProfils" localSheetId="8">OFFSET('Répartition N+1 (4)'!$G$15,0,0,1,'Répartition N+1 (4)'!$C$3)</definedName>
    <definedName name="totalclasses" localSheetId="0">OFFSET('Répartition N'!$G$4,0,0,11,'Répartition N'!$C$3)</definedName>
    <definedName name="totalclasses" localSheetId="5">OFFSET('Répartition N+1'!$G$4,0,0,11,'Répartition N+1'!$C$3)</definedName>
    <definedName name="totalclasses" localSheetId="6">OFFSET('Répartition N+1 (2)'!$G$4,0,0,11,'Répartition N+1 (2)'!$C$3)</definedName>
    <definedName name="totalclasses" localSheetId="7">OFFSET('Répartition N+1 (3)'!$G$4,0,0,11,'Répartition N+1 (3)'!$C$3)</definedName>
    <definedName name="totalclasses" localSheetId="8">OFFSET('Répartition N+1 (4)'!$G$4,0,0,11,'Répartition N+1 (4)'!$C$3)</definedName>
    <definedName name="_xlnm.Print_Area" localSheetId="10">'CE1 à répartir'!$A$1:$AA$151</definedName>
    <definedName name="_xlnm.Print_Area" localSheetId="11">'CE2 à répartir'!$A$1:$AA$151</definedName>
    <definedName name="_xlnm.Print_Area" localSheetId="12">'CM1 à répartir'!$A$1:$AA$151</definedName>
    <definedName name="_xlnm.Print_Area" localSheetId="13">'CM2 à répartir'!$A$1:$AA$151</definedName>
    <definedName name="_xlnm.Print_Area" localSheetId="9">'CP à répartir'!$A$1:$AA$151</definedName>
    <definedName name="_xlnm.Print_Area" localSheetId="1">Départs!$A$1:$H$80</definedName>
    <definedName name="_xlnm.Print_Area" localSheetId="4">Passages!$A$1:$N$23</definedName>
    <definedName name="_xlnm.Print_Area" localSheetId="0">'Répartition N'!$A$1:$W$30</definedName>
    <definedName name="_xlnm.Print_Area" localSheetId="5">'Répartition N+1'!$A$1:$W$30</definedName>
    <definedName name="_xlnm.Print_Area" localSheetId="6">'Répartition N+1 (2)'!$A$1:$W$30</definedName>
    <definedName name="_xlnm.Print_Area" localSheetId="7">'Répartition N+1 (3)'!$A$1:$W$30</definedName>
    <definedName name="_xlnm.Print_Area" localSheetId="8">'Répartition N+1 (4)'!$A$1:$W$30</definedName>
  </definedNames>
  <calcPr calcId="162913"/>
</workbook>
</file>

<file path=xl/calcChain.xml><?xml version="1.0" encoding="utf-8"?>
<calcChain xmlns="http://schemas.openxmlformats.org/spreadsheetml/2006/main">
  <c r="AN62" i="41" l="1"/>
  <c r="AM62" i="41"/>
  <c r="AL62" i="41"/>
  <c r="AK62" i="41"/>
  <c r="AJ62" i="41"/>
  <c r="AI62" i="41"/>
  <c r="AH62" i="41"/>
  <c r="AG62" i="41"/>
  <c r="AF62" i="41"/>
  <c r="AE62" i="41"/>
  <c r="AD62" i="41"/>
  <c r="AC62" i="41"/>
  <c r="AB62" i="41"/>
  <c r="AA62" i="41"/>
  <c r="Z62" i="41"/>
  <c r="AN61" i="41"/>
  <c r="AM61" i="41"/>
  <c r="AL61" i="41"/>
  <c r="AK61" i="41"/>
  <c r="AJ61" i="41"/>
  <c r="AI61" i="41"/>
  <c r="AH61" i="41"/>
  <c r="AG61" i="41"/>
  <c r="AF61" i="41"/>
  <c r="AE61" i="41"/>
  <c r="AD61" i="41"/>
  <c r="AC61" i="41"/>
  <c r="AB61" i="41"/>
  <c r="AA61" i="41"/>
  <c r="Z61" i="41"/>
  <c r="AN60" i="41"/>
  <c r="AM60" i="41"/>
  <c r="AL60" i="41"/>
  <c r="AK60" i="41"/>
  <c r="AJ60" i="41"/>
  <c r="AI60" i="41"/>
  <c r="AH60" i="41"/>
  <c r="AG60" i="41"/>
  <c r="AF60" i="41"/>
  <c r="AE60" i="41"/>
  <c r="AD60" i="41"/>
  <c r="AC60" i="41"/>
  <c r="AB60" i="41"/>
  <c r="AA60" i="41"/>
  <c r="Z60" i="41"/>
  <c r="AN59" i="41"/>
  <c r="AM59" i="41"/>
  <c r="AL59" i="41"/>
  <c r="AK59" i="41"/>
  <c r="AJ59" i="41"/>
  <c r="AI59" i="41"/>
  <c r="AH59" i="41"/>
  <c r="AG59" i="41"/>
  <c r="AF59" i="41"/>
  <c r="AE59" i="41"/>
  <c r="AD59" i="41"/>
  <c r="AC59" i="41"/>
  <c r="AB59" i="41"/>
  <c r="AA59" i="41"/>
  <c r="Z59" i="41"/>
  <c r="AN58" i="41"/>
  <c r="AM58" i="41"/>
  <c r="AL58" i="41"/>
  <c r="AK58" i="41"/>
  <c r="AJ58" i="41"/>
  <c r="AI58" i="41"/>
  <c r="AH58" i="41"/>
  <c r="AG58" i="41"/>
  <c r="AF58" i="41"/>
  <c r="AE58" i="41"/>
  <c r="AD58" i="41"/>
  <c r="AC58" i="41"/>
  <c r="AB58" i="41"/>
  <c r="AA58" i="41"/>
  <c r="Z58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AN56" i="41"/>
  <c r="AM56" i="41"/>
  <c r="AL56" i="41"/>
  <c r="AK56" i="41"/>
  <c r="AJ56" i="41"/>
  <c r="AI56" i="41"/>
  <c r="AH56" i="41"/>
  <c r="AG56" i="41"/>
  <c r="AF56" i="41"/>
  <c r="AE56" i="41"/>
  <c r="AD56" i="41"/>
  <c r="AC56" i="41"/>
  <c r="AB56" i="41"/>
  <c r="AA56" i="41"/>
  <c r="Z56" i="41"/>
  <c r="AN55" i="41"/>
  <c r="AM55" i="41"/>
  <c r="AL55" i="41"/>
  <c r="AK55" i="41"/>
  <c r="AJ55" i="41"/>
  <c r="AI55" i="41"/>
  <c r="AH55" i="41"/>
  <c r="AG55" i="41"/>
  <c r="AF55" i="41"/>
  <c r="AE55" i="41"/>
  <c r="AD55" i="41"/>
  <c r="AC55" i="41"/>
  <c r="AB55" i="41"/>
  <c r="AA55" i="41"/>
  <c r="Z55" i="41"/>
  <c r="AN54" i="41"/>
  <c r="AM54" i="41"/>
  <c r="AL54" i="41"/>
  <c r="AK54" i="41"/>
  <c r="AJ54" i="41"/>
  <c r="AI54" i="41"/>
  <c r="AH54" i="41"/>
  <c r="AG54" i="41"/>
  <c r="AF54" i="41"/>
  <c r="AE54" i="41"/>
  <c r="AD54" i="41"/>
  <c r="AC54" i="41"/>
  <c r="AB54" i="41"/>
  <c r="AA54" i="41"/>
  <c r="Z54" i="41"/>
  <c r="AN53" i="41"/>
  <c r="AM53" i="41"/>
  <c r="AL53" i="41"/>
  <c r="AK53" i="41"/>
  <c r="AJ53" i="41"/>
  <c r="AI53" i="41"/>
  <c r="AH53" i="41"/>
  <c r="AG53" i="41"/>
  <c r="AF53" i="41"/>
  <c r="AE53" i="41"/>
  <c r="AD53" i="41"/>
  <c r="AC53" i="41"/>
  <c r="AB53" i="41"/>
  <c r="AA53" i="41"/>
  <c r="Z53" i="41"/>
  <c r="AN52" i="41"/>
  <c r="AM52" i="41"/>
  <c r="AL52" i="41"/>
  <c r="AK52" i="41"/>
  <c r="AJ52" i="41"/>
  <c r="AI52" i="41"/>
  <c r="AH52" i="41"/>
  <c r="AG52" i="41"/>
  <c r="AF52" i="41"/>
  <c r="AE52" i="41"/>
  <c r="AD52" i="41"/>
  <c r="AC52" i="41"/>
  <c r="AB52" i="41"/>
  <c r="AA52" i="41"/>
  <c r="Z52" i="41"/>
  <c r="AN51" i="41"/>
  <c r="AM51" i="41"/>
  <c r="AL51" i="41"/>
  <c r="AK51" i="41"/>
  <c r="AJ51" i="41"/>
  <c r="AI51" i="41"/>
  <c r="AH51" i="41"/>
  <c r="AG51" i="41"/>
  <c r="AF51" i="41"/>
  <c r="AE51" i="41"/>
  <c r="AD51" i="41"/>
  <c r="AC51" i="41"/>
  <c r="AB51" i="41"/>
  <c r="AA51" i="41"/>
  <c r="Z51" i="41"/>
  <c r="AN50" i="41"/>
  <c r="AM50" i="41"/>
  <c r="AL50" i="41"/>
  <c r="AK50" i="41"/>
  <c r="AJ50" i="41"/>
  <c r="AI50" i="41"/>
  <c r="AH50" i="41"/>
  <c r="AG50" i="41"/>
  <c r="AF50" i="41"/>
  <c r="AE50" i="41"/>
  <c r="AD50" i="41"/>
  <c r="AC50" i="41"/>
  <c r="AB50" i="41"/>
  <c r="AA50" i="41"/>
  <c r="Z50" i="41"/>
  <c r="AN49" i="41"/>
  <c r="AM49" i="41"/>
  <c r="AL49" i="41"/>
  <c r="AK49" i="41"/>
  <c r="AJ49" i="41"/>
  <c r="AI49" i="41"/>
  <c r="AH49" i="41"/>
  <c r="AG49" i="41"/>
  <c r="AF49" i="41"/>
  <c r="AE49" i="41"/>
  <c r="AD49" i="41"/>
  <c r="AC49" i="41"/>
  <c r="AB49" i="41"/>
  <c r="AA49" i="41"/>
  <c r="Z49" i="41"/>
  <c r="AN48" i="41"/>
  <c r="AM48" i="41"/>
  <c r="AL48" i="41"/>
  <c r="AK48" i="41"/>
  <c r="AJ48" i="41"/>
  <c r="AI48" i="41"/>
  <c r="AH48" i="41"/>
  <c r="AG48" i="41"/>
  <c r="AF48" i="41"/>
  <c r="AE48" i="41"/>
  <c r="AD48" i="41"/>
  <c r="AC48" i="41"/>
  <c r="AB48" i="41"/>
  <c r="AA48" i="41"/>
  <c r="Z48" i="41"/>
  <c r="AN47" i="41"/>
  <c r="AM47" i="41"/>
  <c r="AL47" i="41"/>
  <c r="AK47" i="41"/>
  <c r="AJ47" i="41"/>
  <c r="AI47" i="41"/>
  <c r="AH47" i="41"/>
  <c r="AG47" i="41"/>
  <c r="AF47" i="41"/>
  <c r="AE47" i="41"/>
  <c r="AD47" i="41"/>
  <c r="AC47" i="41"/>
  <c r="AB47" i="41"/>
  <c r="AA47" i="41"/>
  <c r="Z47" i="41"/>
  <c r="AN46" i="41"/>
  <c r="AM46" i="41"/>
  <c r="AL46" i="41"/>
  <c r="AK46" i="41"/>
  <c r="AJ46" i="41"/>
  <c r="AI46" i="41"/>
  <c r="AH46" i="41"/>
  <c r="AG46" i="41"/>
  <c r="AF46" i="41"/>
  <c r="AE46" i="41"/>
  <c r="AD46" i="41"/>
  <c r="AC46" i="41"/>
  <c r="AB46" i="41"/>
  <c r="AA46" i="41"/>
  <c r="Z46" i="41"/>
  <c r="AN45" i="41"/>
  <c r="AM45" i="41"/>
  <c r="AL45" i="41"/>
  <c r="AK45" i="41"/>
  <c r="AJ45" i="41"/>
  <c r="AI45" i="41"/>
  <c r="AH45" i="41"/>
  <c r="AG45" i="41"/>
  <c r="AF45" i="41"/>
  <c r="AE45" i="41"/>
  <c r="AD45" i="41"/>
  <c r="AC45" i="41"/>
  <c r="AB45" i="41"/>
  <c r="AA45" i="41"/>
  <c r="Z45" i="41"/>
  <c r="AN44" i="41"/>
  <c r="AM44" i="41"/>
  <c r="AL44" i="41"/>
  <c r="AK44" i="41"/>
  <c r="AJ44" i="41"/>
  <c r="AI44" i="41"/>
  <c r="AH44" i="41"/>
  <c r="AG44" i="41"/>
  <c r="AF44" i="41"/>
  <c r="AE44" i="41"/>
  <c r="AD44" i="41"/>
  <c r="AC44" i="41"/>
  <c r="AB44" i="41"/>
  <c r="AA44" i="41"/>
  <c r="Z44" i="41"/>
  <c r="AN43" i="41"/>
  <c r="AM43" i="41"/>
  <c r="AL43" i="41"/>
  <c r="AK43" i="41"/>
  <c r="AJ43" i="41"/>
  <c r="AI43" i="41"/>
  <c r="AH43" i="41"/>
  <c r="AG43" i="41"/>
  <c r="AF43" i="41"/>
  <c r="AE43" i="41"/>
  <c r="AD43" i="41"/>
  <c r="AC43" i="41"/>
  <c r="AB43" i="41"/>
  <c r="AA43" i="41"/>
  <c r="Z43" i="41"/>
  <c r="AN42" i="41"/>
  <c r="AM42" i="41"/>
  <c r="AL42" i="41"/>
  <c r="AK42" i="41"/>
  <c r="AJ42" i="41"/>
  <c r="AI42" i="41"/>
  <c r="AH42" i="41"/>
  <c r="AG42" i="41"/>
  <c r="AF42" i="41"/>
  <c r="AE42" i="41"/>
  <c r="AD42" i="41"/>
  <c r="AC42" i="41"/>
  <c r="AB42" i="41"/>
  <c r="AA42" i="41"/>
  <c r="Z42" i="41"/>
  <c r="AN41" i="41"/>
  <c r="AM41" i="41"/>
  <c r="AL41" i="41"/>
  <c r="AK41" i="41"/>
  <c r="AJ41" i="41"/>
  <c r="AI41" i="41"/>
  <c r="AH41" i="41"/>
  <c r="AG41" i="41"/>
  <c r="AF41" i="41"/>
  <c r="AE41" i="41"/>
  <c r="AD41" i="41"/>
  <c r="AC41" i="41"/>
  <c r="AB41" i="41"/>
  <c r="AA41" i="41"/>
  <c r="Z41" i="41"/>
  <c r="AN40" i="41"/>
  <c r="AM40" i="41"/>
  <c r="AL40" i="41"/>
  <c r="AK40" i="41"/>
  <c r="AJ40" i="41"/>
  <c r="AI40" i="41"/>
  <c r="AH40" i="41"/>
  <c r="AG40" i="41"/>
  <c r="AF40" i="41"/>
  <c r="AE40" i="41"/>
  <c r="AD40" i="41"/>
  <c r="AC40" i="41"/>
  <c r="AB40" i="41"/>
  <c r="AA40" i="41"/>
  <c r="Z40" i="41"/>
  <c r="AN39" i="41"/>
  <c r="AM39" i="41"/>
  <c r="AL39" i="41"/>
  <c r="AK39" i="41"/>
  <c r="AJ39" i="41"/>
  <c r="AI39" i="41"/>
  <c r="AH39" i="41"/>
  <c r="AG39" i="41"/>
  <c r="AF39" i="41"/>
  <c r="AE39" i="41"/>
  <c r="AD39" i="41"/>
  <c r="AC39" i="41"/>
  <c r="AB39" i="41"/>
  <c r="AA39" i="41"/>
  <c r="Z39" i="41"/>
  <c r="AN38" i="41"/>
  <c r="AM38" i="41"/>
  <c r="AL38" i="41"/>
  <c r="AK38" i="41"/>
  <c r="AJ38" i="41"/>
  <c r="AI38" i="41"/>
  <c r="AH38" i="41"/>
  <c r="AG38" i="41"/>
  <c r="AF38" i="41"/>
  <c r="AE38" i="41"/>
  <c r="AD38" i="41"/>
  <c r="AC38" i="41"/>
  <c r="AB38" i="41"/>
  <c r="AA38" i="41"/>
  <c r="Z38" i="41"/>
  <c r="AN37" i="41"/>
  <c r="AM37" i="41"/>
  <c r="AL37" i="41"/>
  <c r="AK37" i="41"/>
  <c r="AJ37" i="41"/>
  <c r="AI37" i="41"/>
  <c r="AH37" i="41"/>
  <c r="AG37" i="41"/>
  <c r="AF37" i="41"/>
  <c r="AE37" i="41"/>
  <c r="AD37" i="41"/>
  <c r="AC37" i="41"/>
  <c r="AB37" i="41"/>
  <c r="AA37" i="41"/>
  <c r="Z37" i="41"/>
  <c r="AN36" i="41"/>
  <c r="AM36" i="41"/>
  <c r="AL36" i="41"/>
  <c r="AK36" i="41"/>
  <c r="AJ36" i="41"/>
  <c r="AI36" i="41"/>
  <c r="AH36" i="41"/>
  <c r="AG36" i="41"/>
  <c r="AF36" i="41"/>
  <c r="AE36" i="41"/>
  <c r="AD36" i="41"/>
  <c r="AC36" i="41"/>
  <c r="AB36" i="41"/>
  <c r="AA36" i="41"/>
  <c r="Z36" i="41"/>
  <c r="AN35" i="41"/>
  <c r="AM35" i="41"/>
  <c r="AL35" i="41"/>
  <c r="AK35" i="41"/>
  <c r="AJ35" i="41"/>
  <c r="AI35" i="41"/>
  <c r="AH35" i="41"/>
  <c r="AG35" i="41"/>
  <c r="AF35" i="41"/>
  <c r="AE35" i="41"/>
  <c r="AD35" i="41"/>
  <c r="AC35" i="41"/>
  <c r="AB35" i="41"/>
  <c r="AA35" i="41"/>
  <c r="Z35" i="41"/>
  <c r="AN34" i="41"/>
  <c r="AM34" i="41"/>
  <c r="AL34" i="41"/>
  <c r="AK34" i="41"/>
  <c r="AJ34" i="41"/>
  <c r="AI34" i="41"/>
  <c r="AH34" i="41"/>
  <c r="AG34" i="41"/>
  <c r="AF34" i="41"/>
  <c r="AE34" i="41"/>
  <c r="AD34" i="41"/>
  <c r="AC34" i="41"/>
  <c r="AB34" i="41"/>
  <c r="AA34" i="41"/>
  <c r="Z34" i="41"/>
  <c r="AN33" i="41"/>
  <c r="AM33" i="41"/>
  <c r="AL33" i="41"/>
  <c r="AK33" i="41"/>
  <c r="AJ33" i="41"/>
  <c r="AI33" i="41"/>
  <c r="AH33" i="41"/>
  <c r="AG33" i="41"/>
  <c r="AF33" i="41"/>
  <c r="AE33" i="41"/>
  <c r="AD33" i="41"/>
  <c r="AC33" i="41"/>
  <c r="AB33" i="41"/>
  <c r="AA33" i="41"/>
  <c r="Z33" i="41"/>
  <c r="AN32" i="41"/>
  <c r="AM32" i="41"/>
  <c r="AL32" i="41"/>
  <c r="AK32" i="41"/>
  <c r="AJ32" i="41"/>
  <c r="AI32" i="41"/>
  <c r="AH32" i="41"/>
  <c r="AG32" i="41"/>
  <c r="AF32" i="41"/>
  <c r="AE32" i="41"/>
  <c r="AD32" i="41"/>
  <c r="AC32" i="41"/>
  <c r="AB32" i="41"/>
  <c r="AA32" i="41"/>
  <c r="Z32" i="41"/>
  <c r="AN31" i="41"/>
  <c r="AM31" i="41"/>
  <c r="AL31" i="41"/>
  <c r="AK31" i="41"/>
  <c r="AJ31" i="41"/>
  <c r="AI31" i="41"/>
  <c r="AH31" i="41"/>
  <c r="AG31" i="41"/>
  <c r="AF31" i="41"/>
  <c r="AE31" i="41"/>
  <c r="AD31" i="41"/>
  <c r="AC31" i="41"/>
  <c r="AB31" i="41"/>
  <c r="AA31" i="41"/>
  <c r="Z31" i="41"/>
  <c r="AN30" i="41"/>
  <c r="AM30" i="41"/>
  <c r="AL30" i="41"/>
  <c r="AK30" i="41"/>
  <c r="AJ30" i="41"/>
  <c r="AI30" i="41"/>
  <c r="AH30" i="41"/>
  <c r="AG30" i="41"/>
  <c r="AF30" i="41"/>
  <c r="AE30" i="41"/>
  <c r="AD30" i="41"/>
  <c r="AC30" i="41"/>
  <c r="AB30" i="41"/>
  <c r="AA30" i="41"/>
  <c r="Z30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AN28" i="41"/>
  <c r="AM28" i="41"/>
  <c r="AL28" i="41"/>
  <c r="AK28" i="41"/>
  <c r="AJ28" i="41"/>
  <c r="AI28" i="41"/>
  <c r="AH28" i="41"/>
  <c r="AG28" i="41"/>
  <c r="AF28" i="41"/>
  <c r="AE28" i="41"/>
  <c r="AD28" i="41"/>
  <c r="AC28" i="41"/>
  <c r="AB28" i="41"/>
  <c r="AA28" i="41"/>
  <c r="Z28" i="41"/>
  <c r="AN27" i="41"/>
  <c r="AM27" i="41"/>
  <c r="AL27" i="41"/>
  <c r="AK27" i="41"/>
  <c r="AJ27" i="41"/>
  <c r="AI27" i="41"/>
  <c r="AH27" i="41"/>
  <c r="AG27" i="41"/>
  <c r="AF27" i="41"/>
  <c r="AE27" i="41"/>
  <c r="AD27" i="41"/>
  <c r="AC27" i="41"/>
  <c r="AB27" i="41"/>
  <c r="AA27" i="41"/>
  <c r="Z27" i="41"/>
  <c r="AN26" i="41"/>
  <c r="AM26" i="41"/>
  <c r="AL26" i="41"/>
  <c r="AK26" i="41"/>
  <c r="AJ26" i="41"/>
  <c r="AI26" i="41"/>
  <c r="AH26" i="41"/>
  <c r="AG26" i="41"/>
  <c r="AF26" i="41"/>
  <c r="AE26" i="41"/>
  <c r="AD26" i="41"/>
  <c r="AC26" i="41"/>
  <c r="AB26" i="41"/>
  <c r="AA26" i="41"/>
  <c r="Z26" i="41"/>
  <c r="I26" i="41"/>
  <c r="E26" i="41"/>
  <c r="C26" i="41"/>
  <c r="AN25" i="41"/>
  <c r="AM25" i="41"/>
  <c r="AL25" i="41"/>
  <c r="AK25" i="41"/>
  <c r="AJ25" i="41"/>
  <c r="AI25" i="41"/>
  <c r="AH25" i="41"/>
  <c r="AG25" i="41"/>
  <c r="AF25" i="41"/>
  <c r="AE25" i="41"/>
  <c r="AD25" i="41"/>
  <c r="AC25" i="41"/>
  <c r="AB25" i="41"/>
  <c r="AA25" i="41"/>
  <c r="Z25" i="41"/>
  <c r="C25" i="41"/>
  <c r="AN24" i="41"/>
  <c r="AM24" i="41"/>
  <c r="AL24" i="41"/>
  <c r="AK24" i="41"/>
  <c r="AJ24" i="41"/>
  <c r="AI24" i="41"/>
  <c r="AH24" i="41"/>
  <c r="AG24" i="41"/>
  <c r="AF24" i="41"/>
  <c r="AE24" i="41"/>
  <c r="AD24" i="41"/>
  <c r="AC24" i="41"/>
  <c r="AB24" i="41"/>
  <c r="AA24" i="41"/>
  <c r="Z24" i="41"/>
  <c r="AN23" i="41"/>
  <c r="AM23" i="41"/>
  <c r="AL23" i="41"/>
  <c r="AK23" i="41"/>
  <c r="AJ23" i="41"/>
  <c r="AI23" i="41"/>
  <c r="AH23" i="41"/>
  <c r="AG23" i="41"/>
  <c r="AF23" i="41"/>
  <c r="AE23" i="41"/>
  <c r="AD23" i="41"/>
  <c r="AC23" i="41"/>
  <c r="AB23" i="41"/>
  <c r="AA23" i="41"/>
  <c r="Z23" i="41"/>
  <c r="AN22" i="41"/>
  <c r="AM22" i="41"/>
  <c r="AL22" i="41"/>
  <c r="AK22" i="41"/>
  <c r="AJ22" i="41"/>
  <c r="AI22" i="41"/>
  <c r="AH22" i="41"/>
  <c r="AG22" i="41"/>
  <c r="AF22" i="41"/>
  <c r="AE22" i="41"/>
  <c r="AD22" i="41"/>
  <c r="AC22" i="41"/>
  <c r="AB22" i="41"/>
  <c r="AA22" i="41"/>
  <c r="Z22" i="41"/>
  <c r="G22" i="41"/>
  <c r="E25" i="41" s="1"/>
  <c r="AN21" i="41"/>
  <c r="AM21" i="41"/>
  <c r="AL21" i="41"/>
  <c r="AK21" i="41"/>
  <c r="AJ21" i="41"/>
  <c r="AI21" i="41"/>
  <c r="AH21" i="41"/>
  <c r="AG21" i="41"/>
  <c r="AF21" i="41"/>
  <c r="AE21" i="41"/>
  <c r="AD21" i="41"/>
  <c r="AC21" i="41"/>
  <c r="AB21" i="41"/>
  <c r="AA21" i="41"/>
  <c r="Z21" i="41"/>
  <c r="AN20" i="41"/>
  <c r="AM20" i="41"/>
  <c r="AL20" i="41"/>
  <c r="AK20" i="41"/>
  <c r="AJ20" i="41"/>
  <c r="AI20" i="41"/>
  <c r="AH20" i="41"/>
  <c r="AG20" i="41"/>
  <c r="AF20" i="41"/>
  <c r="AE20" i="41"/>
  <c r="AD20" i="41"/>
  <c r="AC20" i="41"/>
  <c r="AB20" i="41"/>
  <c r="AA20" i="41"/>
  <c r="Z20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AN19" i="41"/>
  <c r="AM19" i="41"/>
  <c r="AL19" i="41"/>
  <c r="AK19" i="41"/>
  <c r="AJ19" i="41"/>
  <c r="AI19" i="41"/>
  <c r="AH19" i="41"/>
  <c r="AG19" i="41"/>
  <c r="AF19" i="41"/>
  <c r="AE19" i="41"/>
  <c r="AD19" i="41"/>
  <c r="AC19" i="41"/>
  <c r="AB19" i="41"/>
  <c r="AA19" i="41"/>
  <c r="Z19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AA18" i="41"/>
  <c r="Z18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AA17" i="41"/>
  <c r="Z17" i="41"/>
  <c r="R17" i="41"/>
  <c r="O17" i="41"/>
  <c r="L17" i="41"/>
  <c r="I17" i="41"/>
  <c r="AN16" i="41"/>
  <c r="AM16" i="41"/>
  <c r="AL16" i="41"/>
  <c r="AK16" i="41"/>
  <c r="AJ16" i="41"/>
  <c r="AI16" i="41"/>
  <c r="AH16" i="41"/>
  <c r="AG16" i="41"/>
  <c r="AF16" i="41"/>
  <c r="AE16" i="41"/>
  <c r="AD16" i="41"/>
  <c r="AC16" i="41"/>
  <c r="AB16" i="41"/>
  <c r="AA16" i="41"/>
  <c r="Z16" i="41"/>
  <c r="AN15" i="41"/>
  <c r="AM15" i="41"/>
  <c r="AL15" i="41"/>
  <c r="AK15" i="41"/>
  <c r="AJ15" i="41"/>
  <c r="AI15" i="41"/>
  <c r="AH15" i="41"/>
  <c r="AG15" i="41"/>
  <c r="AF15" i="41"/>
  <c r="AE15" i="41"/>
  <c r="AD15" i="41"/>
  <c r="AC15" i="41"/>
  <c r="AB15" i="41"/>
  <c r="AA15" i="41"/>
  <c r="Z15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AA14" i="41"/>
  <c r="Z14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AA13" i="41"/>
  <c r="Z13" i="41"/>
  <c r="E13" i="41"/>
  <c r="D13" i="41"/>
  <c r="AN12" i="41"/>
  <c r="AM12" i="41"/>
  <c r="AL12" i="41"/>
  <c r="AK12" i="41"/>
  <c r="AJ12" i="41"/>
  <c r="AI12" i="41"/>
  <c r="AH12" i="41"/>
  <c r="AG12" i="41"/>
  <c r="AF12" i="41"/>
  <c r="AE12" i="41"/>
  <c r="AD12" i="41"/>
  <c r="AC12" i="41"/>
  <c r="AB12" i="41"/>
  <c r="AA12" i="41"/>
  <c r="Z12" i="41"/>
  <c r="D12" i="41"/>
  <c r="W12" i="41" s="1"/>
  <c r="AN11" i="41"/>
  <c r="AM11" i="41"/>
  <c r="AL11" i="41"/>
  <c r="AK11" i="41"/>
  <c r="AJ11" i="41"/>
  <c r="AI11" i="41"/>
  <c r="AH11" i="41"/>
  <c r="AG11" i="41"/>
  <c r="AF11" i="41"/>
  <c r="AE11" i="41"/>
  <c r="AD11" i="41"/>
  <c r="AC11" i="41"/>
  <c r="AB11" i="41"/>
  <c r="AA11" i="41"/>
  <c r="Z11" i="41"/>
  <c r="D11" i="41"/>
  <c r="E11" i="41" s="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AA10" i="41"/>
  <c r="Z10" i="41"/>
  <c r="D10" i="41"/>
  <c r="E10" i="41" s="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AA9" i="41"/>
  <c r="Z9" i="41"/>
  <c r="D9" i="41"/>
  <c r="E9" i="41" s="1"/>
  <c r="AN8" i="41"/>
  <c r="AM8" i="41"/>
  <c r="AL8" i="41"/>
  <c r="AK8" i="41"/>
  <c r="AJ8" i="41"/>
  <c r="AI8" i="41"/>
  <c r="AH8" i="41"/>
  <c r="AG8" i="41"/>
  <c r="AF8" i="41"/>
  <c r="AE8" i="41"/>
  <c r="AD8" i="41"/>
  <c r="AC8" i="41"/>
  <c r="AB8" i="41"/>
  <c r="AA8" i="41"/>
  <c r="Z8" i="41"/>
  <c r="W8" i="41"/>
  <c r="E8" i="41"/>
  <c r="D8" i="41"/>
  <c r="AN7" i="41"/>
  <c r="AM7" i="41"/>
  <c r="AL7" i="41"/>
  <c r="AK7" i="41"/>
  <c r="AJ7" i="41"/>
  <c r="AI7" i="41"/>
  <c r="AH7" i="41"/>
  <c r="AG7" i="41"/>
  <c r="AF7" i="41"/>
  <c r="AE7" i="41"/>
  <c r="AD7" i="41"/>
  <c r="AC7" i="41"/>
  <c r="AB7" i="41"/>
  <c r="AA7" i="41"/>
  <c r="Z7" i="41"/>
  <c r="D7" i="41"/>
  <c r="E7" i="41" s="1"/>
  <c r="AN6" i="41"/>
  <c r="AM6" i="41"/>
  <c r="AL6" i="41"/>
  <c r="AK6" i="41"/>
  <c r="AJ6" i="41"/>
  <c r="AI6" i="41"/>
  <c r="AH6" i="41"/>
  <c r="AG6" i="41"/>
  <c r="AF6" i="41"/>
  <c r="AE6" i="41"/>
  <c r="AD6" i="41"/>
  <c r="AC6" i="41"/>
  <c r="AB6" i="41"/>
  <c r="AA6" i="41"/>
  <c r="Z6" i="41"/>
  <c r="D6" i="41"/>
  <c r="E6" i="41" s="1"/>
  <c r="AN5" i="41"/>
  <c r="AM5" i="41"/>
  <c r="AL5" i="41"/>
  <c r="AK5" i="41"/>
  <c r="AJ5" i="41"/>
  <c r="AI5" i="41"/>
  <c r="AH5" i="41"/>
  <c r="AG5" i="41"/>
  <c r="AF5" i="41"/>
  <c r="AE5" i="41"/>
  <c r="AD5" i="41"/>
  <c r="AC5" i="41"/>
  <c r="AB5" i="41"/>
  <c r="AA5" i="41"/>
  <c r="Z5" i="41"/>
  <c r="E5" i="41"/>
  <c r="D5" i="41"/>
  <c r="AN4" i="41"/>
  <c r="AM4" i="41"/>
  <c r="AL4" i="41"/>
  <c r="AK4" i="41"/>
  <c r="AJ4" i="41"/>
  <c r="AI4" i="41"/>
  <c r="AH4" i="41"/>
  <c r="AG4" i="41"/>
  <c r="AF4" i="41"/>
  <c r="AE4" i="41"/>
  <c r="AD4" i="41"/>
  <c r="AC4" i="41"/>
  <c r="AB4" i="41"/>
  <c r="AA4" i="41"/>
  <c r="Z4" i="41"/>
  <c r="D4" i="41"/>
  <c r="W4" i="41" s="1"/>
  <c r="AN3" i="41"/>
  <c r="AM3" i="41"/>
  <c r="AL3" i="41"/>
  <c r="AK3" i="41"/>
  <c r="AJ3" i="41"/>
  <c r="AI3" i="41"/>
  <c r="AH3" i="41"/>
  <c r="AG3" i="41"/>
  <c r="AF3" i="41"/>
  <c r="AE3" i="41"/>
  <c r="AD3" i="41"/>
  <c r="AC3" i="41"/>
  <c r="AB3" i="41"/>
  <c r="AA3" i="41"/>
  <c r="Z3" i="41"/>
  <c r="AN2" i="41"/>
  <c r="AM2" i="41"/>
  <c r="AL2" i="41"/>
  <c r="AK2" i="41"/>
  <c r="AJ2" i="41"/>
  <c r="AI2" i="41"/>
  <c r="AH2" i="41"/>
  <c r="AG2" i="41"/>
  <c r="AF2" i="41"/>
  <c r="AE2" i="41"/>
  <c r="AD2" i="41"/>
  <c r="AC2" i="41"/>
  <c r="AB2" i="41"/>
  <c r="AA2" i="41"/>
  <c r="Z2" i="41"/>
  <c r="P2" i="41"/>
  <c r="AN62" i="40"/>
  <c r="AM62" i="40"/>
  <c r="AL62" i="40"/>
  <c r="AK62" i="40"/>
  <c r="AJ62" i="40"/>
  <c r="AI62" i="40"/>
  <c r="AH62" i="40"/>
  <c r="AG62" i="40"/>
  <c r="AF62" i="40"/>
  <c r="AE62" i="40"/>
  <c r="AD62" i="40"/>
  <c r="AC62" i="40"/>
  <c r="AB62" i="40"/>
  <c r="AA62" i="40"/>
  <c r="Z62" i="40"/>
  <c r="AN61" i="40"/>
  <c r="AM61" i="40"/>
  <c r="AL61" i="40"/>
  <c r="AK61" i="40"/>
  <c r="AJ61" i="40"/>
  <c r="AI61" i="40"/>
  <c r="AH61" i="40"/>
  <c r="AG61" i="40"/>
  <c r="AF61" i="40"/>
  <c r="AE61" i="40"/>
  <c r="AD61" i="40"/>
  <c r="AC61" i="40"/>
  <c r="AB61" i="40"/>
  <c r="AA61" i="40"/>
  <c r="Z61" i="40"/>
  <c r="AN60" i="40"/>
  <c r="AM60" i="40"/>
  <c r="AL60" i="40"/>
  <c r="AK60" i="40"/>
  <c r="AJ60" i="40"/>
  <c r="AI60" i="40"/>
  <c r="AH60" i="40"/>
  <c r="AG60" i="40"/>
  <c r="AF60" i="40"/>
  <c r="AE60" i="40"/>
  <c r="AD60" i="40"/>
  <c r="AC60" i="40"/>
  <c r="AB60" i="40"/>
  <c r="AA60" i="40"/>
  <c r="Z60" i="40"/>
  <c r="AN59" i="40"/>
  <c r="AM59" i="40"/>
  <c r="AL59" i="40"/>
  <c r="AK59" i="40"/>
  <c r="AJ59" i="40"/>
  <c r="AI59" i="40"/>
  <c r="AH59" i="40"/>
  <c r="AG59" i="40"/>
  <c r="AF59" i="40"/>
  <c r="AE59" i="40"/>
  <c r="AD59" i="40"/>
  <c r="AC59" i="40"/>
  <c r="AB59" i="40"/>
  <c r="AA59" i="40"/>
  <c r="Z59" i="40"/>
  <c r="AN58" i="40"/>
  <c r="AM58" i="40"/>
  <c r="AL58" i="40"/>
  <c r="AK58" i="40"/>
  <c r="AJ58" i="40"/>
  <c r="AI58" i="40"/>
  <c r="AH58" i="40"/>
  <c r="AG58" i="40"/>
  <c r="AF58" i="40"/>
  <c r="AE58" i="40"/>
  <c r="AD58" i="40"/>
  <c r="AC58" i="40"/>
  <c r="AB58" i="40"/>
  <c r="AA58" i="40"/>
  <c r="Z58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AN56" i="40"/>
  <c r="AM56" i="40"/>
  <c r="AL56" i="40"/>
  <c r="AK56" i="40"/>
  <c r="AJ56" i="40"/>
  <c r="AI56" i="40"/>
  <c r="AH56" i="40"/>
  <c r="AG56" i="40"/>
  <c r="AF56" i="40"/>
  <c r="AE56" i="40"/>
  <c r="AD56" i="40"/>
  <c r="AC56" i="40"/>
  <c r="AB56" i="40"/>
  <c r="AA56" i="40"/>
  <c r="Z56" i="40"/>
  <c r="AN55" i="40"/>
  <c r="AM55" i="40"/>
  <c r="AL55" i="40"/>
  <c r="AK55" i="40"/>
  <c r="AJ55" i="40"/>
  <c r="AI55" i="40"/>
  <c r="AH55" i="40"/>
  <c r="AG55" i="40"/>
  <c r="AF55" i="40"/>
  <c r="AE55" i="40"/>
  <c r="AD55" i="40"/>
  <c r="AC55" i="40"/>
  <c r="AB55" i="40"/>
  <c r="AA55" i="40"/>
  <c r="Z55" i="40"/>
  <c r="AN54" i="40"/>
  <c r="AM54" i="40"/>
  <c r="AL54" i="40"/>
  <c r="AK54" i="40"/>
  <c r="AJ54" i="40"/>
  <c r="AI54" i="40"/>
  <c r="AH54" i="40"/>
  <c r="AG54" i="40"/>
  <c r="AF54" i="40"/>
  <c r="AE54" i="40"/>
  <c r="AD54" i="40"/>
  <c r="AC54" i="40"/>
  <c r="AB54" i="40"/>
  <c r="AA54" i="40"/>
  <c r="Z54" i="40"/>
  <c r="AN53" i="40"/>
  <c r="AM53" i="40"/>
  <c r="AL53" i="40"/>
  <c r="AK53" i="40"/>
  <c r="AJ53" i="40"/>
  <c r="AI53" i="40"/>
  <c r="AH53" i="40"/>
  <c r="AG53" i="40"/>
  <c r="AF53" i="40"/>
  <c r="AE53" i="40"/>
  <c r="AD53" i="40"/>
  <c r="AC53" i="40"/>
  <c r="AB53" i="40"/>
  <c r="AA53" i="40"/>
  <c r="Z53" i="40"/>
  <c r="AN52" i="40"/>
  <c r="AM52" i="40"/>
  <c r="AL52" i="40"/>
  <c r="AK52" i="40"/>
  <c r="AJ52" i="40"/>
  <c r="AI52" i="40"/>
  <c r="AH52" i="40"/>
  <c r="AG52" i="40"/>
  <c r="AF52" i="40"/>
  <c r="AE52" i="40"/>
  <c r="AD52" i="40"/>
  <c r="AC52" i="40"/>
  <c r="AB52" i="40"/>
  <c r="AA52" i="40"/>
  <c r="Z52" i="40"/>
  <c r="AN51" i="40"/>
  <c r="AM51" i="40"/>
  <c r="AL51" i="40"/>
  <c r="AK51" i="40"/>
  <c r="AJ51" i="40"/>
  <c r="AI51" i="40"/>
  <c r="AH51" i="40"/>
  <c r="AG51" i="40"/>
  <c r="AF51" i="40"/>
  <c r="AE51" i="40"/>
  <c r="AD51" i="40"/>
  <c r="AC51" i="40"/>
  <c r="AB51" i="40"/>
  <c r="AA51" i="40"/>
  <c r="Z51" i="40"/>
  <c r="AN50" i="40"/>
  <c r="AM50" i="40"/>
  <c r="AL50" i="40"/>
  <c r="AK50" i="40"/>
  <c r="AJ50" i="40"/>
  <c r="AI50" i="40"/>
  <c r="AH50" i="40"/>
  <c r="AG50" i="40"/>
  <c r="AF50" i="40"/>
  <c r="AE50" i="40"/>
  <c r="AD50" i="40"/>
  <c r="AC50" i="40"/>
  <c r="AB50" i="40"/>
  <c r="AA50" i="40"/>
  <c r="Z50" i="40"/>
  <c r="AN49" i="40"/>
  <c r="AM49" i="40"/>
  <c r="AL49" i="40"/>
  <c r="AK49" i="40"/>
  <c r="AJ49" i="40"/>
  <c r="AI49" i="40"/>
  <c r="AH49" i="40"/>
  <c r="AG49" i="40"/>
  <c r="AF49" i="40"/>
  <c r="AE49" i="40"/>
  <c r="AD49" i="40"/>
  <c r="AC49" i="40"/>
  <c r="AB49" i="40"/>
  <c r="AA49" i="40"/>
  <c r="Z49" i="40"/>
  <c r="AN48" i="40"/>
  <c r="AM48" i="40"/>
  <c r="AL48" i="40"/>
  <c r="AK48" i="40"/>
  <c r="AJ48" i="40"/>
  <c r="AI48" i="40"/>
  <c r="AH48" i="40"/>
  <c r="AG48" i="40"/>
  <c r="AF48" i="40"/>
  <c r="AE48" i="40"/>
  <c r="AD48" i="40"/>
  <c r="AC48" i="40"/>
  <c r="AB48" i="40"/>
  <c r="AA48" i="40"/>
  <c r="Z48" i="40"/>
  <c r="AN47" i="40"/>
  <c r="AM47" i="40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AN46" i="40"/>
  <c r="AM46" i="40"/>
  <c r="AL46" i="40"/>
  <c r="AK46" i="40"/>
  <c r="AJ46" i="40"/>
  <c r="AI46" i="40"/>
  <c r="AH46" i="40"/>
  <c r="AG46" i="40"/>
  <c r="AF46" i="40"/>
  <c r="AE46" i="40"/>
  <c r="AD46" i="40"/>
  <c r="AC46" i="40"/>
  <c r="AB46" i="40"/>
  <c r="AA46" i="40"/>
  <c r="Z46" i="40"/>
  <c r="AN45" i="40"/>
  <c r="AM45" i="40"/>
  <c r="AL45" i="40"/>
  <c r="AK45" i="40"/>
  <c r="AJ45" i="40"/>
  <c r="AI45" i="40"/>
  <c r="AH45" i="40"/>
  <c r="AG45" i="40"/>
  <c r="AF45" i="40"/>
  <c r="AE45" i="40"/>
  <c r="AD45" i="40"/>
  <c r="AC45" i="40"/>
  <c r="AB45" i="40"/>
  <c r="AA45" i="40"/>
  <c r="Z45" i="40"/>
  <c r="AN44" i="40"/>
  <c r="AM44" i="40"/>
  <c r="AL44" i="40"/>
  <c r="AK44" i="40"/>
  <c r="AJ44" i="40"/>
  <c r="AI44" i="40"/>
  <c r="AH44" i="40"/>
  <c r="AG44" i="40"/>
  <c r="AF44" i="40"/>
  <c r="AE44" i="40"/>
  <c r="AD44" i="40"/>
  <c r="AC44" i="40"/>
  <c r="AB44" i="40"/>
  <c r="AA44" i="40"/>
  <c r="Z44" i="40"/>
  <c r="AN43" i="40"/>
  <c r="AM43" i="40"/>
  <c r="AL43" i="40"/>
  <c r="AK43" i="40"/>
  <c r="AJ43" i="40"/>
  <c r="AI43" i="40"/>
  <c r="AH43" i="40"/>
  <c r="AG43" i="40"/>
  <c r="AF43" i="40"/>
  <c r="AE43" i="40"/>
  <c r="AD43" i="40"/>
  <c r="AC43" i="40"/>
  <c r="AB43" i="40"/>
  <c r="AA43" i="40"/>
  <c r="Z43" i="40"/>
  <c r="AN42" i="40"/>
  <c r="AM42" i="40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AN41" i="40"/>
  <c r="AM41" i="40"/>
  <c r="AL41" i="40"/>
  <c r="AK41" i="40"/>
  <c r="AJ41" i="40"/>
  <c r="AI41" i="40"/>
  <c r="AH41" i="40"/>
  <c r="AG41" i="40"/>
  <c r="AF41" i="40"/>
  <c r="AE41" i="40"/>
  <c r="AD41" i="40"/>
  <c r="AC41" i="40"/>
  <c r="AB41" i="40"/>
  <c r="AA41" i="40"/>
  <c r="Z41" i="40"/>
  <c r="AN40" i="40"/>
  <c r="AM40" i="40"/>
  <c r="AL40" i="40"/>
  <c r="AK40" i="40"/>
  <c r="AJ40" i="40"/>
  <c r="AI40" i="40"/>
  <c r="AH40" i="40"/>
  <c r="AG40" i="40"/>
  <c r="AF40" i="40"/>
  <c r="AE40" i="40"/>
  <c r="AD40" i="40"/>
  <c r="AC40" i="40"/>
  <c r="AB40" i="40"/>
  <c r="AA40" i="40"/>
  <c r="Z40" i="40"/>
  <c r="AN39" i="40"/>
  <c r="AM39" i="40"/>
  <c r="AL39" i="40"/>
  <c r="AK39" i="40"/>
  <c r="AJ39" i="40"/>
  <c r="AI39" i="40"/>
  <c r="AH39" i="40"/>
  <c r="AG39" i="40"/>
  <c r="AF39" i="40"/>
  <c r="AE39" i="40"/>
  <c r="AD39" i="40"/>
  <c r="AC39" i="40"/>
  <c r="AB39" i="40"/>
  <c r="AA39" i="40"/>
  <c r="Z39" i="40"/>
  <c r="AN38" i="40"/>
  <c r="AM38" i="40"/>
  <c r="AL38" i="40"/>
  <c r="AK38" i="40"/>
  <c r="AJ38" i="40"/>
  <c r="AI38" i="40"/>
  <c r="AH38" i="40"/>
  <c r="AG38" i="40"/>
  <c r="AF38" i="40"/>
  <c r="AE38" i="40"/>
  <c r="AD38" i="40"/>
  <c r="AC38" i="40"/>
  <c r="AB38" i="40"/>
  <c r="AA38" i="40"/>
  <c r="Z38" i="40"/>
  <c r="AN37" i="40"/>
  <c r="AM37" i="40"/>
  <c r="AL37" i="40"/>
  <c r="AK37" i="40"/>
  <c r="AJ37" i="40"/>
  <c r="AI37" i="40"/>
  <c r="AH37" i="40"/>
  <c r="AG37" i="40"/>
  <c r="AF37" i="40"/>
  <c r="AE37" i="40"/>
  <c r="AD37" i="40"/>
  <c r="AC37" i="40"/>
  <c r="AB37" i="40"/>
  <c r="AA37" i="40"/>
  <c r="Z37" i="40"/>
  <c r="AN36" i="40"/>
  <c r="AM36" i="40"/>
  <c r="AL36" i="40"/>
  <c r="AK36" i="40"/>
  <c r="AJ36" i="40"/>
  <c r="AI36" i="40"/>
  <c r="AH36" i="40"/>
  <c r="AG36" i="40"/>
  <c r="AF36" i="40"/>
  <c r="AE36" i="40"/>
  <c r="AD36" i="40"/>
  <c r="AC36" i="40"/>
  <c r="AB36" i="40"/>
  <c r="AA36" i="40"/>
  <c r="Z36" i="40"/>
  <c r="AN35" i="40"/>
  <c r="AM35" i="40"/>
  <c r="AL35" i="40"/>
  <c r="AK35" i="40"/>
  <c r="AJ35" i="40"/>
  <c r="AI35" i="40"/>
  <c r="AH35" i="40"/>
  <c r="AG35" i="40"/>
  <c r="AF35" i="40"/>
  <c r="AE35" i="40"/>
  <c r="AD35" i="40"/>
  <c r="AC35" i="40"/>
  <c r="AB35" i="40"/>
  <c r="AA35" i="40"/>
  <c r="Z35" i="40"/>
  <c r="AN34" i="40"/>
  <c r="AM34" i="40"/>
  <c r="AL34" i="40"/>
  <c r="AK34" i="40"/>
  <c r="AJ34" i="40"/>
  <c r="AI34" i="40"/>
  <c r="AH34" i="40"/>
  <c r="AG34" i="40"/>
  <c r="AF34" i="40"/>
  <c r="AE34" i="40"/>
  <c r="AD34" i="40"/>
  <c r="AC34" i="40"/>
  <c r="AB34" i="40"/>
  <c r="AA34" i="40"/>
  <c r="Z34" i="40"/>
  <c r="AN33" i="40"/>
  <c r="AM33" i="40"/>
  <c r="AL33" i="40"/>
  <c r="AK33" i="40"/>
  <c r="AJ33" i="40"/>
  <c r="AI33" i="40"/>
  <c r="AH33" i="40"/>
  <c r="AG33" i="40"/>
  <c r="AF33" i="40"/>
  <c r="AE33" i="40"/>
  <c r="AD33" i="40"/>
  <c r="AC33" i="40"/>
  <c r="AB33" i="40"/>
  <c r="AA33" i="40"/>
  <c r="Z33" i="40"/>
  <c r="AN32" i="40"/>
  <c r="AM32" i="40"/>
  <c r="AL32" i="40"/>
  <c r="AK32" i="40"/>
  <c r="AJ32" i="40"/>
  <c r="AI32" i="40"/>
  <c r="AH32" i="40"/>
  <c r="AG32" i="40"/>
  <c r="AF32" i="40"/>
  <c r="AE32" i="40"/>
  <c r="AD32" i="40"/>
  <c r="AC32" i="40"/>
  <c r="AB32" i="40"/>
  <c r="AA32" i="40"/>
  <c r="Z32" i="40"/>
  <c r="AN31" i="40"/>
  <c r="AM31" i="40"/>
  <c r="AL31" i="40"/>
  <c r="AK31" i="40"/>
  <c r="AJ31" i="40"/>
  <c r="AI31" i="40"/>
  <c r="AH31" i="40"/>
  <c r="AG31" i="40"/>
  <c r="AF31" i="40"/>
  <c r="AE31" i="40"/>
  <c r="AD31" i="40"/>
  <c r="AC31" i="40"/>
  <c r="AB31" i="40"/>
  <c r="AA31" i="40"/>
  <c r="Z31" i="40"/>
  <c r="AN30" i="40"/>
  <c r="AM30" i="40"/>
  <c r="AL30" i="40"/>
  <c r="AK30" i="40"/>
  <c r="AJ30" i="40"/>
  <c r="AI30" i="40"/>
  <c r="AH30" i="40"/>
  <c r="AG30" i="40"/>
  <c r="AF30" i="40"/>
  <c r="AE30" i="40"/>
  <c r="AD30" i="40"/>
  <c r="AC30" i="40"/>
  <c r="AB30" i="40"/>
  <c r="AA30" i="40"/>
  <c r="Z30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AN28" i="40"/>
  <c r="AM28" i="40"/>
  <c r="AL28" i="40"/>
  <c r="AK28" i="40"/>
  <c r="AJ28" i="40"/>
  <c r="AI28" i="40"/>
  <c r="AH28" i="40"/>
  <c r="AG28" i="40"/>
  <c r="AF28" i="40"/>
  <c r="AE28" i="40"/>
  <c r="AD28" i="40"/>
  <c r="AC28" i="40"/>
  <c r="AB28" i="40"/>
  <c r="AA28" i="40"/>
  <c r="Z28" i="40"/>
  <c r="AN27" i="40"/>
  <c r="AM27" i="40"/>
  <c r="AL27" i="40"/>
  <c r="AK27" i="40"/>
  <c r="AJ27" i="40"/>
  <c r="AI27" i="40"/>
  <c r="AH27" i="40"/>
  <c r="AG27" i="40"/>
  <c r="AF27" i="40"/>
  <c r="AE27" i="40"/>
  <c r="AD27" i="40"/>
  <c r="AC27" i="40"/>
  <c r="AB27" i="40"/>
  <c r="AA27" i="40"/>
  <c r="Z27" i="40"/>
  <c r="AN26" i="40"/>
  <c r="AM26" i="40"/>
  <c r="AL26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I26" i="40"/>
  <c r="E26" i="40"/>
  <c r="C26" i="40"/>
  <c r="AN25" i="40"/>
  <c r="AM25" i="40"/>
  <c r="AL25" i="40"/>
  <c r="AK25" i="40"/>
  <c r="AJ25" i="40"/>
  <c r="AI25" i="40"/>
  <c r="AH25" i="40"/>
  <c r="AG25" i="40"/>
  <c r="AF25" i="40"/>
  <c r="AE25" i="40"/>
  <c r="AD25" i="40"/>
  <c r="AC25" i="40"/>
  <c r="AB25" i="40"/>
  <c r="AA25" i="40"/>
  <c r="Z25" i="40"/>
  <c r="C25" i="40"/>
  <c r="AN24" i="40"/>
  <c r="AM24" i="40"/>
  <c r="AL24" i="40"/>
  <c r="AK24" i="40"/>
  <c r="AJ24" i="40"/>
  <c r="AI24" i="40"/>
  <c r="AH24" i="40"/>
  <c r="AG24" i="40"/>
  <c r="AF24" i="40"/>
  <c r="AE24" i="40"/>
  <c r="AD24" i="40"/>
  <c r="AC24" i="40"/>
  <c r="AB24" i="40"/>
  <c r="AA24" i="40"/>
  <c r="Z24" i="40"/>
  <c r="AN23" i="40"/>
  <c r="AM23" i="40"/>
  <c r="AL23" i="40"/>
  <c r="AK23" i="40"/>
  <c r="AJ23" i="40"/>
  <c r="AI23" i="40"/>
  <c r="AH23" i="40"/>
  <c r="AG23" i="40"/>
  <c r="AF23" i="40"/>
  <c r="AE23" i="40"/>
  <c r="AD23" i="40"/>
  <c r="AC23" i="40"/>
  <c r="AB23" i="40"/>
  <c r="AA23" i="40"/>
  <c r="Z23" i="40"/>
  <c r="AN22" i="40"/>
  <c r="AM22" i="40"/>
  <c r="AL22" i="40"/>
  <c r="AK22" i="40"/>
  <c r="AJ22" i="40"/>
  <c r="AI22" i="40"/>
  <c r="AH22" i="40"/>
  <c r="AG22" i="40"/>
  <c r="AF22" i="40"/>
  <c r="AE22" i="40"/>
  <c r="AD22" i="40"/>
  <c r="AC22" i="40"/>
  <c r="AB22" i="40"/>
  <c r="AA22" i="40"/>
  <c r="Z22" i="40"/>
  <c r="G22" i="40"/>
  <c r="E25" i="40" s="1"/>
  <c r="AN21" i="40"/>
  <c r="AM21" i="40"/>
  <c r="AL21" i="40"/>
  <c r="AK21" i="40"/>
  <c r="AJ21" i="40"/>
  <c r="AI21" i="40"/>
  <c r="AH21" i="40"/>
  <c r="AG21" i="40"/>
  <c r="AF21" i="40"/>
  <c r="AE21" i="40"/>
  <c r="AD21" i="40"/>
  <c r="AC21" i="40"/>
  <c r="AB21" i="40"/>
  <c r="AA21" i="40"/>
  <c r="Z21" i="40"/>
  <c r="AN20" i="40"/>
  <c r="AM20" i="40"/>
  <c r="AL20" i="40"/>
  <c r="AK20" i="40"/>
  <c r="AJ20" i="40"/>
  <c r="AI20" i="40"/>
  <c r="AH20" i="40"/>
  <c r="AG20" i="40"/>
  <c r="AF20" i="40"/>
  <c r="AE20" i="40"/>
  <c r="AD20" i="40"/>
  <c r="AC20" i="40"/>
  <c r="AB20" i="40"/>
  <c r="AA20" i="40"/>
  <c r="Z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AN19" i="40"/>
  <c r="AM19" i="40"/>
  <c r="AL19" i="40"/>
  <c r="AK19" i="40"/>
  <c r="AJ19" i="40"/>
  <c r="AI19" i="40"/>
  <c r="AH19" i="40"/>
  <c r="AG19" i="40"/>
  <c r="AF19" i="40"/>
  <c r="AE19" i="40"/>
  <c r="AD19" i="40"/>
  <c r="AC19" i="40"/>
  <c r="AB19" i="40"/>
  <c r="AA19" i="40"/>
  <c r="Z19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AA18" i="40"/>
  <c r="Z18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AA17" i="40"/>
  <c r="Z17" i="40"/>
  <c r="R17" i="40"/>
  <c r="O17" i="40"/>
  <c r="L17" i="40"/>
  <c r="I17" i="40"/>
  <c r="AN16" i="40"/>
  <c r="AM16" i="40"/>
  <c r="AL16" i="40"/>
  <c r="AK16" i="40"/>
  <c r="AJ16" i="40"/>
  <c r="AI16" i="40"/>
  <c r="AH16" i="40"/>
  <c r="AG16" i="40"/>
  <c r="AF16" i="40"/>
  <c r="AE16" i="40"/>
  <c r="AD16" i="40"/>
  <c r="AC16" i="40"/>
  <c r="AB16" i="40"/>
  <c r="AA16" i="40"/>
  <c r="Z16" i="40"/>
  <c r="AN15" i="40"/>
  <c r="AM15" i="40"/>
  <c r="AL15" i="40"/>
  <c r="AK15" i="40"/>
  <c r="AJ15" i="40"/>
  <c r="AI15" i="40"/>
  <c r="AH15" i="40"/>
  <c r="AG15" i="40"/>
  <c r="AF15" i="40"/>
  <c r="AE15" i="40"/>
  <c r="AD15" i="40"/>
  <c r="AC15" i="40"/>
  <c r="AB15" i="40"/>
  <c r="AA15" i="40"/>
  <c r="Z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AA14" i="40"/>
  <c r="Z14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AA13" i="40"/>
  <c r="Z13" i="40"/>
  <c r="E13" i="40"/>
  <c r="D13" i="40"/>
  <c r="AN12" i="40"/>
  <c r="AM12" i="40"/>
  <c r="AL12" i="40"/>
  <c r="AK12" i="40"/>
  <c r="AJ12" i="40"/>
  <c r="AI12" i="40"/>
  <c r="AH12" i="40"/>
  <c r="AG12" i="40"/>
  <c r="AF12" i="40"/>
  <c r="AE12" i="40"/>
  <c r="AD12" i="40"/>
  <c r="AC12" i="40"/>
  <c r="AB12" i="40"/>
  <c r="AA12" i="40"/>
  <c r="Z12" i="40"/>
  <c r="D12" i="40"/>
  <c r="W12" i="40" s="1"/>
  <c r="AN11" i="40"/>
  <c r="AM11" i="40"/>
  <c r="AL11" i="40"/>
  <c r="AK11" i="40"/>
  <c r="AJ11" i="40"/>
  <c r="AI11" i="40"/>
  <c r="AH11" i="40"/>
  <c r="AG11" i="40"/>
  <c r="AF11" i="40"/>
  <c r="AE11" i="40"/>
  <c r="AD11" i="40"/>
  <c r="AC11" i="40"/>
  <c r="AB11" i="40"/>
  <c r="AA11" i="40"/>
  <c r="Z11" i="40"/>
  <c r="D11" i="40"/>
  <c r="E11" i="40" s="1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AA10" i="40"/>
  <c r="Z10" i="40"/>
  <c r="W10" i="40"/>
  <c r="D10" i="40"/>
  <c r="E10" i="40" s="1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AA9" i="40"/>
  <c r="Z9" i="40"/>
  <c r="D9" i="40"/>
  <c r="E9" i="40" s="1"/>
  <c r="AN8" i="40"/>
  <c r="AM8" i="40"/>
  <c r="AL8" i="40"/>
  <c r="AK8" i="40"/>
  <c r="AJ8" i="40"/>
  <c r="AI8" i="40"/>
  <c r="AH8" i="40"/>
  <c r="AG8" i="40"/>
  <c r="AF8" i="40"/>
  <c r="AE8" i="40"/>
  <c r="AD8" i="40"/>
  <c r="AC8" i="40"/>
  <c r="AB8" i="40"/>
  <c r="AA8" i="40"/>
  <c r="Z8" i="40"/>
  <c r="D8" i="40"/>
  <c r="E8" i="40" s="1"/>
  <c r="AN7" i="40"/>
  <c r="AM7" i="40"/>
  <c r="AL7" i="40"/>
  <c r="AK7" i="40"/>
  <c r="AJ7" i="40"/>
  <c r="AI7" i="40"/>
  <c r="AH7" i="40"/>
  <c r="AG7" i="40"/>
  <c r="AF7" i="40"/>
  <c r="AE7" i="40"/>
  <c r="AD7" i="40"/>
  <c r="AC7" i="40"/>
  <c r="AB7" i="40"/>
  <c r="AA7" i="40"/>
  <c r="Z7" i="40"/>
  <c r="D7" i="40"/>
  <c r="W8" i="40" s="1"/>
  <c r="AN6" i="40"/>
  <c r="AM6" i="40"/>
  <c r="AL6" i="40"/>
  <c r="AK6" i="40"/>
  <c r="AJ6" i="40"/>
  <c r="AI6" i="40"/>
  <c r="AH6" i="40"/>
  <c r="AG6" i="40"/>
  <c r="AF6" i="40"/>
  <c r="AE6" i="40"/>
  <c r="AD6" i="40"/>
  <c r="AC6" i="40"/>
  <c r="AB6" i="40"/>
  <c r="AA6" i="40"/>
  <c r="Z6" i="40"/>
  <c r="W6" i="40"/>
  <c r="D6" i="40"/>
  <c r="E6" i="40" s="1"/>
  <c r="AN5" i="40"/>
  <c r="AM5" i="40"/>
  <c r="AL5" i="40"/>
  <c r="AK5" i="40"/>
  <c r="AJ5" i="40"/>
  <c r="AI5" i="40"/>
  <c r="AH5" i="40"/>
  <c r="AG5" i="40"/>
  <c r="AF5" i="40"/>
  <c r="AE5" i="40"/>
  <c r="AD5" i="40"/>
  <c r="AC5" i="40"/>
  <c r="AB5" i="40"/>
  <c r="AA5" i="40"/>
  <c r="Z5" i="40"/>
  <c r="D5" i="40"/>
  <c r="E5" i="40" s="1"/>
  <c r="AN4" i="40"/>
  <c r="AM4" i="40"/>
  <c r="AL4" i="40"/>
  <c r="AK4" i="40"/>
  <c r="AJ4" i="40"/>
  <c r="AI4" i="40"/>
  <c r="AH4" i="40"/>
  <c r="AG4" i="40"/>
  <c r="AF4" i="40"/>
  <c r="AE4" i="40"/>
  <c r="AD4" i="40"/>
  <c r="AC4" i="40"/>
  <c r="AB4" i="40"/>
  <c r="AA4" i="40"/>
  <c r="Z4" i="40"/>
  <c r="W4" i="40"/>
  <c r="E4" i="40"/>
  <c r="D4" i="40"/>
  <c r="D17" i="40" s="1"/>
  <c r="AN3" i="40"/>
  <c r="AM3" i="40"/>
  <c r="AL3" i="40"/>
  <c r="AK3" i="40"/>
  <c r="AJ3" i="40"/>
  <c r="AI3" i="40"/>
  <c r="AH3" i="40"/>
  <c r="AG3" i="40"/>
  <c r="AF3" i="40"/>
  <c r="AE3" i="40"/>
  <c r="AD3" i="40"/>
  <c r="AC3" i="40"/>
  <c r="AB3" i="40"/>
  <c r="AA3" i="40"/>
  <c r="Z3" i="40"/>
  <c r="AN2" i="40"/>
  <c r="AM2" i="40"/>
  <c r="AL2" i="40"/>
  <c r="AK2" i="40"/>
  <c r="AJ2" i="40"/>
  <c r="AI2" i="40"/>
  <c r="AH2" i="40"/>
  <c r="AG2" i="40"/>
  <c r="AF2" i="40"/>
  <c r="AE2" i="40"/>
  <c r="AD2" i="40"/>
  <c r="AC2" i="40"/>
  <c r="AB2" i="40"/>
  <c r="AA2" i="40"/>
  <c r="Z2" i="40"/>
  <c r="P2" i="40"/>
  <c r="AN62" i="39"/>
  <c r="AM62" i="39"/>
  <c r="AL62" i="39"/>
  <c r="AK62" i="39"/>
  <c r="AJ62" i="39"/>
  <c r="AI62" i="39"/>
  <c r="AH62" i="39"/>
  <c r="AG62" i="39"/>
  <c r="AF62" i="39"/>
  <c r="AE62" i="39"/>
  <c r="AD62" i="39"/>
  <c r="AC62" i="39"/>
  <c r="AB62" i="39"/>
  <c r="AA62" i="39"/>
  <c r="Z62" i="39"/>
  <c r="AN61" i="39"/>
  <c r="AM61" i="39"/>
  <c r="AL61" i="39"/>
  <c r="AK61" i="39"/>
  <c r="AJ61" i="39"/>
  <c r="AI61" i="39"/>
  <c r="AH61" i="39"/>
  <c r="AG61" i="39"/>
  <c r="AF61" i="39"/>
  <c r="AE61" i="39"/>
  <c r="AD61" i="39"/>
  <c r="AC61" i="39"/>
  <c r="AB61" i="39"/>
  <c r="AA61" i="39"/>
  <c r="Z61" i="39"/>
  <c r="AN60" i="39"/>
  <c r="AM60" i="39"/>
  <c r="AL60" i="39"/>
  <c r="AK60" i="39"/>
  <c r="AJ60" i="39"/>
  <c r="AI60" i="39"/>
  <c r="AH60" i="39"/>
  <c r="AG60" i="39"/>
  <c r="AF60" i="39"/>
  <c r="AE60" i="39"/>
  <c r="AD60" i="39"/>
  <c r="AC60" i="39"/>
  <c r="AB60" i="39"/>
  <c r="AA60" i="39"/>
  <c r="Z60" i="39"/>
  <c r="AN59" i="39"/>
  <c r="AM59" i="39"/>
  <c r="AL59" i="39"/>
  <c r="AK59" i="39"/>
  <c r="AJ59" i="39"/>
  <c r="AI59" i="39"/>
  <c r="AH59" i="39"/>
  <c r="AG59" i="39"/>
  <c r="AF59" i="39"/>
  <c r="AE59" i="39"/>
  <c r="AD59" i="39"/>
  <c r="AC59" i="39"/>
  <c r="AB59" i="39"/>
  <c r="AA59" i="39"/>
  <c r="Z59" i="39"/>
  <c r="AN58" i="39"/>
  <c r="AM58" i="39"/>
  <c r="AL58" i="39"/>
  <c r="AK58" i="39"/>
  <c r="AJ58" i="39"/>
  <c r="AI58" i="39"/>
  <c r="AH58" i="39"/>
  <c r="AG58" i="39"/>
  <c r="AF58" i="39"/>
  <c r="AE58" i="39"/>
  <c r="AD58" i="39"/>
  <c r="AC58" i="39"/>
  <c r="AB58" i="39"/>
  <c r="AA58" i="39"/>
  <c r="Z58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AN56" i="39"/>
  <c r="AM56" i="39"/>
  <c r="AL56" i="39"/>
  <c r="AK56" i="39"/>
  <c r="AJ56" i="39"/>
  <c r="AI56" i="39"/>
  <c r="AH56" i="39"/>
  <c r="AG56" i="39"/>
  <c r="AF56" i="39"/>
  <c r="AE56" i="39"/>
  <c r="AD56" i="39"/>
  <c r="AC56" i="39"/>
  <c r="AB56" i="39"/>
  <c r="AA56" i="39"/>
  <c r="Z56" i="39"/>
  <c r="AN55" i="39"/>
  <c r="AM55" i="39"/>
  <c r="AL55" i="39"/>
  <c r="AK55" i="39"/>
  <c r="AJ55" i="39"/>
  <c r="AI55" i="39"/>
  <c r="AH55" i="39"/>
  <c r="AG55" i="39"/>
  <c r="AF55" i="39"/>
  <c r="AE55" i="39"/>
  <c r="AD55" i="39"/>
  <c r="AC55" i="39"/>
  <c r="AB55" i="39"/>
  <c r="AA55" i="39"/>
  <c r="Z55" i="39"/>
  <c r="AN54" i="39"/>
  <c r="AM54" i="39"/>
  <c r="AL54" i="39"/>
  <c r="AK54" i="39"/>
  <c r="AJ54" i="39"/>
  <c r="AI54" i="39"/>
  <c r="AH54" i="39"/>
  <c r="AG54" i="39"/>
  <c r="AF54" i="39"/>
  <c r="AE54" i="39"/>
  <c r="AD54" i="39"/>
  <c r="AC54" i="39"/>
  <c r="AB54" i="39"/>
  <c r="AA54" i="39"/>
  <c r="Z54" i="39"/>
  <c r="AN53" i="39"/>
  <c r="AM53" i="39"/>
  <c r="AL53" i="39"/>
  <c r="AK53" i="39"/>
  <c r="AJ53" i="39"/>
  <c r="AI53" i="39"/>
  <c r="AH53" i="39"/>
  <c r="AG53" i="39"/>
  <c r="AF53" i="39"/>
  <c r="AE53" i="39"/>
  <c r="AD53" i="39"/>
  <c r="AC53" i="39"/>
  <c r="AB53" i="39"/>
  <c r="AA53" i="39"/>
  <c r="Z53" i="39"/>
  <c r="AN52" i="39"/>
  <c r="AM52" i="39"/>
  <c r="AL52" i="39"/>
  <c r="AK52" i="39"/>
  <c r="AJ52" i="39"/>
  <c r="AI52" i="39"/>
  <c r="AH52" i="39"/>
  <c r="AG52" i="39"/>
  <c r="AF52" i="39"/>
  <c r="AE52" i="39"/>
  <c r="AD52" i="39"/>
  <c r="AC52" i="39"/>
  <c r="AB52" i="39"/>
  <c r="AA52" i="39"/>
  <c r="Z52" i="39"/>
  <c r="AN51" i="39"/>
  <c r="AM51" i="39"/>
  <c r="AL51" i="39"/>
  <c r="AK51" i="39"/>
  <c r="AJ51" i="39"/>
  <c r="AI51" i="39"/>
  <c r="AH51" i="39"/>
  <c r="AG51" i="39"/>
  <c r="AF51" i="39"/>
  <c r="AE51" i="39"/>
  <c r="AD51" i="39"/>
  <c r="AC51" i="39"/>
  <c r="AB51" i="39"/>
  <c r="AA51" i="39"/>
  <c r="Z51" i="39"/>
  <c r="AN50" i="39"/>
  <c r="AM50" i="39"/>
  <c r="AL50" i="39"/>
  <c r="AK50" i="39"/>
  <c r="AJ50" i="39"/>
  <c r="AI50" i="39"/>
  <c r="AH50" i="39"/>
  <c r="AG50" i="39"/>
  <c r="AF50" i="39"/>
  <c r="AE50" i="39"/>
  <c r="AD50" i="39"/>
  <c r="AC50" i="39"/>
  <c r="AB50" i="39"/>
  <c r="AA50" i="39"/>
  <c r="Z50" i="39"/>
  <c r="AN49" i="39"/>
  <c r="AM49" i="39"/>
  <c r="AL49" i="39"/>
  <c r="AK49" i="39"/>
  <c r="AJ49" i="39"/>
  <c r="AI49" i="39"/>
  <c r="AH49" i="39"/>
  <c r="AG49" i="39"/>
  <c r="AF49" i="39"/>
  <c r="AE49" i="39"/>
  <c r="AD49" i="39"/>
  <c r="AC49" i="39"/>
  <c r="AB49" i="39"/>
  <c r="AA49" i="39"/>
  <c r="Z49" i="39"/>
  <c r="AN48" i="39"/>
  <c r="AM48" i="39"/>
  <c r="AL48" i="39"/>
  <c r="AK48" i="39"/>
  <c r="AJ48" i="39"/>
  <c r="AI48" i="39"/>
  <c r="AH48" i="39"/>
  <c r="AG48" i="39"/>
  <c r="AF48" i="39"/>
  <c r="AE48" i="39"/>
  <c r="AD48" i="39"/>
  <c r="AC48" i="39"/>
  <c r="AB48" i="39"/>
  <c r="AA48" i="39"/>
  <c r="Z48" i="39"/>
  <c r="AN47" i="39"/>
  <c r="AM47" i="39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AN46" i="39"/>
  <c r="AM46" i="39"/>
  <c r="AL46" i="39"/>
  <c r="AK46" i="39"/>
  <c r="AJ46" i="39"/>
  <c r="AI46" i="39"/>
  <c r="AH46" i="39"/>
  <c r="AG46" i="39"/>
  <c r="AF46" i="39"/>
  <c r="AE46" i="39"/>
  <c r="AD46" i="39"/>
  <c r="AC46" i="39"/>
  <c r="AB46" i="39"/>
  <c r="AA46" i="39"/>
  <c r="Z46" i="39"/>
  <c r="AN45" i="39"/>
  <c r="AM45" i="39"/>
  <c r="AL45" i="39"/>
  <c r="AK45" i="39"/>
  <c r="AJ45" i="39"/>
  <c r="AI45" i="39"/>
  <c r="AH45" i="39"/>
  <c r="AG45" i="39"/>
  <c r="AF45" i="39"/>
  <c r="AE45" i="39"/>
  <c r="AD45" i="39"/>
  <c r="AC45" i="39"/>
  <c r="AB45" i="39"/>
  <c r="AA45" i="39"/>
  <c r="Z45" i="39"/>
  <c r="AN44" i="39"/>
  <c r="AM44" i="39"/>
  <c r="AL44" i="39"/>
  <c r="AK44" i="39"/>
  <c r="AJ44" i="39"/>
  <c r="AI44" i="39"/>
  <c r="AH44" i="39"/>
  <c r="AG44" i="39"/>
  <c r="AF44" i="39"/>
  <c r="AE44" i="39"/>
  <c r="AD44" i="39"/>
  <c r="AC44" i="39"/>
  <c r="AB44" i="39"/>
  <c r="AA44" i="39"/>
  <c r="Z44" i="39"/>
  <c r="AN43" i="39"/>
  <c r="AM43" i="39"/>
  <c r="AL43" i="39"/>
  <c r="AK43" i="39"/>
  <c r="AJ43" i="39"/>
  <c r="AI43" i="39"/>
  <c r="AH43" i="39"/>
  <c r="AG43" i="39"/>
  <c r="AF43" i="39"/>
  <c r="AE43" i="39"/>
  <c r="AD43" i="39"/>
  <c r="AC43" i="39"/>
  <c r="AB43" i="39"/>
  <c r="AA43" i="39"/>
  <c r="Z43" i="39"/>
  <c r="AN42" i="39"/>
  <c r="AM42" i="39"/>
  <c r="AL42" i="39"/>
  <c r="AK42" i="39"/>
  <c r="AJ42" i="39"/>
  <c r="AI42" i="39"/>
  <c r="AH42" i="39"/>
  <c r="AG42" i="39"/>
  <c r="AF42" i="39"/>
  <c r="AE42" i="39"/>
  <c r="AD42" i="39"/>
  <c r="AC42" i="39"/>
  <c r="AB42" i="39"/>
  <c r="AA42" i="39"/>
  <c r="Z42" i="39"/>
  <c r="AN41" i="39"/>
  <c r="AM41" i="39"/>
  <c r="AL41" i="39"/>
  <c r="AK41" i="39"/>
  <c r="AJ41" i="39"/>
  <c r="AI41" i="39"/>
  <c r="AH41" i="39"/>
  <c r="AG41" i="39"/>
  <c r="AF41" i="39"/>
  <c r="AE41" i="39"/>
  <c r="AD41" i="39"/>
  <c r="AC41" i="39"/>
  <c r="AB41" i="39"/>
  <c r="AA41" i="39"/>
  <c r="Z41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AN39" i="39"/>
  <c r="AM39" i="39"/>
  <c r="AL39" i="39"/>
  <c r="AK39" i="39"/>
  <c r="AJ39" i="39"/>
  <c r="AI39" i="39"/>
  <c r="AH39" i="39"/>
  <c r="AG39" i="39"/>
  <c r="AF39" i="39"/>
  <c r="AE39" i="39"/>
  <c r="AD39" i="39"/>
  <c r="AC39" i="39"/>
  <c r="AB39" i="39"/>
  <c r="AA39" i="39"/>
  <c r="Z39" i="39"/>
  <c r="AN38" i="39"/>
  <c r="AM38" i="39"/>
  <c r="AL38" i="39"/>
  <c r="AK38" i="39"/>
  <c r="AJ38" i="39"/>
  <c r="AI38" i="39"/>
  <c r="AH38" i="39"/>
  <c r="AG38" i="39"/>
  <c r="AF38" i="39"/>
  <c r="AE38" i="39"/>
  <c r="AD38" i="39"/>
  <c r="AC38" i="39"/>
  <c r="AB38" i="39"/>
  <c r="AA38" i="39"/>
  <c r="Z38" i="39"/>
  <c r="AN37" i="39"/>
  <c r="AM37" i="39"/>
  <c r="AL37" i="39"/>
  <c r="AK37" i="39"/>
  <c r="AJ37" i="39"/>
  <c r="AI37" i="39"/>
  <c r="AH37" i="39"/>
  <c r="AG37" i="39"/>
  <c r="AF37" i="39"/>
  <c r="AE37" i="39"/>
  <c r="AD37" i="39"/>
  <c r="AC37" i="39"/>
  <c r="AB37" i="39"/>
  <c r="AA37" i="39"/>
  <c r="Z37" i="39"/>
  <c r="AN36" i="39"/>
  <c r="AM36" i="39"/>
  <c r="AL36" i="39"/>
  <c r="AK36" i="39"/>
  <c r="AJ36" i="39"/>
  <c r="AI36" i="39"/>
  <c r="AH36" i="39"/>
  <c r="AG36" i="39"/>
  <c r="AF36" i="39"/>
  <c r="AE36" i="39"/>
  <c r="AD36" i="39"/>
  <c r="AC36" i="39"/>
  <c r="AB36" i="39"/>
  <c r="AA36" i="39"/>
  <c r="Z36" i="39"/>
  <c r="AN35" i="39"/>
  <c r="AM35" i="39"/>
  <c r="AL35" i="39"/>
  <c r="AK35" i="39"/>
  <c r="AJ35" i="39"/>
  <c r="AI35" i="39"/>
  <c r="AH35" i="39"/>
  <c r="AG35" i="39"/>
  <c r="AF35" i="39"/>
  <c r="AE35" i="39"/>
  <c r="AD35" i="39"/>
  <c r="AC35" i="39"/>
  <c r="AB35" i="39"/>
  <c r="AA35" i="39"/>
  <c r="Z35" i="39"/>
  <c r="AN34" i="39"/>
  <c r="AM34" i="39"/>
  <c r="AL34" i="39"/>
  <c r="AK34" i="39"/>
  <c r="AJ34" i="39"/>
  <c r="AI34" i="39"/>
  <c r="AH34" i="39"/>
  <c r="AG34" i="39"/>
  <c r="AF34" i="39"/>
  <c r="AE34" i="39"/>
  <c r="AD34" i="39"/>
  <c r="AC34" i="39"/>
  <c r="AB34" i="39"/>
  <c r="AA34" i="39"/>
  <c r="Z34" i="39"/>
  <c r="AN33" i="39"/>
  <c r="AM33" i="39"/>
  <c r="AL33" i="39"/>
  <c r="AK33" i="39"/>
  <c r="AJ33" i="39"/>
  <c r="AI33" i="39"/>
  <c r="AH33" i="39"/>
  <c r="AG33" i="39"/>
  <c r="AF33" i="39"/>
  <c r="AE33" i="39"/>
  <c r="AD33" i="39"/>
  <c r="AC33" i="39"/>
  <c r="AB33" i="39"/>
  <c r="AA33" i="39"/>
  <c r="Z33" i="39"/>
  <c r="AN32" i="39"/>
  <c r="AM32" i="39"/>
  <c r="AL32" i="39"/>
  <c r="AK32" i="39"/>
  <c r="AJ32" i="39"/>
  <c r="AI32" i="39"/>
  <c r="AH32" i="39"/>
  <c r="AG32" i="39"/>
  <c r="AF32" i="39"/>
  <c r="AE32" i="39"/>
  <c r="AD32" i="39"/>
  <c r="AC32" i="39"/>
  <c r="AB32" i="39"/>
  <c r="AA32" i="39"/>
  <c r="Z32" i="39"/>
  <c r="AN31" i="39"/>
  <c r="AM31" i="39"/>
  <c r="AL31" i="39"/>
  <c r="AK31" i="39"/>
  <c r="AJ31" i="39"/>
  <c r="AI31" i="39"/>
  <c r="AH31" i="39"/>
  <c r="AG31" i="39"/>
  <c r="AF31" i="39"/>
  <c r="AE31" i="39"/>
  <c r="AD31" i="39"/>
  <c r="AC31" i="39"/>
  <c r="AB31" i="39"/>
  <c r="AA31" i="39"/>
  <c r="Z31" i="39"/>
  <c r="AN30" i="39"/>
  <c r="AM30" i="39"/>
  <c r="AL30" i="39"/>
  <c r="AK30" i="39"/>
  <c r="AJ30" i="39"/>
  <c r="AI30" i="39"/>
  <c r="AH30" i="39"/>
  <c r="AG30" i="39"/>
  <c r="AF30" i="39"/>
  <c r="AE30" i="39"/>
  <c r="AD30" i="39"/>
  <c r="AC30" i="39"/>
  <c r="AB30" i="39"/>
  <c r="AA30" i="39"/>
  <c r="Z30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AN28" i="39"/>
  <c r="AM28" i="39"/>
  <c r="AL28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AN27" i="39"/>
  <c r="AM27" i="39"/>
  <c r="AL27" i="39"/>
  <c r="AK27" i="39"/>
  <c r="AJ27" i="39"/>
  <c r="AI27" i="39"/>
  <c r="AH27" i="39"/>
  <c r="AG27" i="39"/>
  <c r="AF27" i="39"/>
  <c r="AE27" i="39"/>
  <c r="AD27" i="39"/>
  <c r="AC27" i="39"/>
  <c r="AB27" i="39"/>
  <c r="AA27" i="39"/>
  <c r="Z27" i="39"/>
  <c r="AN26" i="39"/>
  <c r="AM26" i="39"/>
  <c r="AL26" i="39"/>
  <c r="AK26" i="39"/>
  <c r="AJ26" i="39"/>
  <c r="AI26" i="39"/>
  <c r="AH26" i="39"/>
  <c r="AG26" i="39"/>
  <c r="AF26" i="39"/>
  <c r="AE26" i="39"/>
  <c r="AD26" i="39"/>
  <c r="AC26" i="39"/>
  <c r="AB26" i="39"/>
  <c r="AA26" i="39"/>
  <c r="Z26" i="39"/>
  <c r="I26" i="39"/>
  <c r="E26" i="39"/>
  <c r="C26" i="39"/>
  <c r="AN25" i="39"/>
  <c r="AM25" i="39"/>
  <c r="AL25" i="39"/>
  <c r="AK25" i="39"/>
  <c r="AJ25" i="39"/>
  <c r="AI25" i="39"/>
  <c r="AH25" i="39"/>
  <c r="AG25" i="39"/>
  <c r="AF25" i="39"/>
  <c r="AE25" i="39"/>
  <c r="AD25" i="39"/>
  <c r="AC25" i="39"/>
  <c r="AB25" i="39"/>
  <c r="AA25" i="39"/>
  <c r="Z25" i="39"/>
  <c r="C25" i="39"/>
  <c r="AN24" i="39"/>
  <c r="AM24" i="39"/>
  <c r="AL24" i="39"/>
  <c r="AK24" i="39"/>
  <c r="AJ24" i="39"/>
  <c r="AI24" i="39"/>
  <c r="AH24" i="39"/>
  <c r="AG24" i="39"/>
  <c r="AF24" i="39"/>
  <c r="AE24" i="39"/>
  <c r="AD24" i="39"/>
  <c r="AC24" i="39"/>
  <c r="AB24" i="39"/>
  <c r="AA24" i="39"/>
  <c r="Z24" i="39"/>
  <c r="AN23" i="39"/>
  <c r="AM23" i="39"/>
  <c r="AL23" i="39"/>
  <c r="AK23" i="39"/>
  <c r="AJ23" i="39"/>
  <c r="AI23" i="39"/>
  <c r="AH23" i="39"/>
  <c r="AG23" i="39"/>
  <c r="AF23" i="39"/>
  <c r="AE23" i="39"/>
  <c r="AD23" i="39"/>
  <c r="AC23" i="39"/>
  <c r="AB23" i="39"/>
  <c r="AA23" i="39"/>
  <c r="Z23" i="39"/>
  <c r="AN22" i="39"/>
  <c r="AM22" i="39"/>
  <c r="AL22" i="39"/>
  <c r="AK22" i="39"/>
  <c r="AJ22" i="39"/>
  <c r="AI22" i="39"/>
  <c r="AH22" i="39"/>
  <c r="AG22" i="39"/>
  <c r="AF22" i="39"/>
  <c r="AE22" i="39"/>
  <c r="AD22" i="39"/>
  <c r="AC22" i="39"/>
  <c r="AB22" i="39"/>
  <c r="AA22" i="39"/>
  <c r="Z22" i="39"/>
  <c r="G22" i="39"/>
  <c r="E25" i="39" s="1"/>
  <c r="AN21" i="39"/>
  <c r="AM21" i="39"/>
  <c r="AL21" i="39"/>
  <c r="AK21" i="39"/>
  <c r="AJ21" i="39"/>
  <c r="AI21" i="39"/>
  <c r="AH21" i="39"/>
  <c r="AG21" i="39"/>
  <c r="AF21" i="39"/>
  <c r="AE21" i="39"/>
  <c r="AD21" i="39"/>
  <c r="AC21" i="39"/>
  <c r="AB21" i="39"/>
  <c r="AA21" i="39"/>
  <c r="Z21" i="39"/>
  <c r="AN20" i="39"/>
  <c r="AM20" i="39"/>
  <c r="AL20" i="39"/>
  <c r="AK20" i="39"/>
  <c r="AJ20" i="39"/>
  <c r="AI20" i="39"/>
  <c r="AH20" i="39"/>
  <c r="AG20" i="39"/>
  <c r="AF20" i="39"/>
  <c r="AE20" i="39"/>
  <c r="AD20" i="39"/>
  <c r="AC20" i="39"/>
  <c r="AB20" i="39"/>
  <c r="AA20" i="39"/>
  <c r="Z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AN19" i="39"/>
  <c r="AM19" i="39"/>
  <c r="AL19" i="39"/>
  <c r="AK19" i="39"/>
  <c r="AJ19" i="39"/>
  <c r="AI19" i="39"/>
  <c r="AH19" i="39"/>
  <c r="AG19" i="39"/>
  <c r="AF19" i="39"/>
  <c r="AE19" i="39"/>
  <c r="AD19" i="39"/>
  <c r="AC19" i="39"/>
  <c r="AB19" i="39"/>
  <c r="AA19" i="39"/>
  <c r="Z19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AA18" i="39"/>
  <c r="Z18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AA17" i="39"/>
  <c r="Z17" i="39"/>
  <c r="R17" i="39"/>
  <c r="O17" i="39"/>
  <c r="L17" i="39"/>
  <c r="I17" i="39"/>
  <c r="AN16" i="39"/>
  <c r="AM16" i="39"/>
  <c r="AL16" i="39"/>
  <c r="AK16" i="39"/>
  <c r="AJ16" i="39"/>
  <c r="AI16" i="39"/>
  <c r="AH16" i="39"/>
  <c r="AG16" i="39"/>
  <c r="AF16" i="39"/>
  <c r="AE16" i="39"/>
  <c r="AD16" i="39"/>
  <c r="AC16" i="39"/>
  <c r="AB16" i="39"/>
  <c r="AA16" i="39"/>
  <c r="Z16" i="39"/>
  <c r="AN15" i="39"/>
  <c r="AM15" i="39"/>
  <c r="AL15" i="39"/>
  <c r="AK15" i="39"/>
  <c r="AJ15" i="39"/>
  <c r="AI15" i="39"/>
  <c r="AH15" i="39"/>
  <c r="AG15" i="39"/>
  <c r="AF15" i="39"/>
  <c r="AE15" i="39"/>
  <c r="AD15" i="39"/>
  <c r="AC15" i="39"/>
  <c r="AB15" i="39"/>
  <c r="AA15" i="39"/>
  <c r="Z15" i="39"/>
  <c r="U15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AA14" i="39"/>
  <c r="Z14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AA13" i="39"/>
  <c r="Z13" i="39"/>
  <c r="D13" i="39"/>
  <c r="E13" i="39" s="1"/>
  <c r="AN12" i="39"/>
  <c r="AM12" i="39"/>
  <c r="AL12" i="39"/>
  <c r="AK12" i="39"/>
  <c r="AJ12" i="39"/>
  <c r="AI12" i="39"/>
  <c r="AH12" i="39"/>
  <c r="AG12" i="39"/>
  <c r="AF12" i="39"/>
  <c r="AE12" i="39"/>
  <c r="AD12" i="39"/>
  <c r="AC12" i="39"/>
  <c r="AB12" i="39"/>
  <c r="AA12" i="39"/>
  <c r="Z12" i="39"/>
  <c r="E12" i="39"/>
  <c r="D12" i="39"/>
  <c r="W12" i="39" s="1"/>
  <c r="AN11" i="39"/>
  <c r="AM11" i="39"/>
  <c r="AL11" i="39"/>
  <c r="AK11" i="39"/>
  <c r="AJ11" i="39"/>
  <c r="AI11" i="39"/>
  <c r="AH11" i="39"/>
  <c r="AG11" i="39"/>
  <c r="AF11" i="39"/>
  <c r="AE11" i="39"/>
  <c r="AD11" i="39"/>
  <c r="AC11" i="39"/>
  <c r="AB11" i="39"/>
  <c r="AA11" i="39"/>
  <c r="Z11" i="39"/>
  <c r="E11" i="39"/>
  <c r="D11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AA10" i="39"/>
  <c r="Z10" i="39"/>
  <c r="D10" i="39"/>
  <c r="W10" i="39" s="1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AA9" i="39"/>
  <c r="Z9" i="39"/>
  <c r="E9" i="39"/>
  <c r="D9" i="39"/>
  <c r="AN8" i="39"/>
  <c r="AM8" i="39"/>
  <c r="AL8" i="39"/>
  <c r="AK8" i="39"/>
  <c r="AJ8" i="39"/>
  <c r="AI8" i="39"/>
  <c r="AH8" i="39"/>
  <c r="AG8" i="39"/>
  <c r="AF8" i="39"/>
  <c r="AE8" i="39"/>
  <c r="AD8" i="39"/>
  <c r="AC8" i="39"/>
  <c r="AB8" i="39"/>
  <c r="AA8" i="39"/>
  <c r="Z8" i="39"/>
  <c r="D8" i="39"/>
  <c r="E8" i="39" s="1"/>
  <c r="AN7" i="39"/>
  <c r="AM7" i="39"/>
  <c r="AL7" i="39"/>
  <c r="AK7" i="39"/>
  <c r="AJ7" i="39"/>
  <c r="AI7" i="39"/>
  <c r="AH7" i="39"/>
  <c r="AG7" i="39"/>
  <c r="AF7" i="39"/>
  <c r="AE7" i="39"/>
  <c r="AD7" i="39"/>
  <c r="AC7" i="39"/>
  <c r="AB7" i="39"/>
  <c r="AA7" i="39"/>
  <c r="Z7" i="39"/>
  <c r="D7" i="39"/>
  <c r="W8" i="39" s="1"/>
  <c r="AN6" i="39"/>
  <c r="AM6" i="39"/>
  <c r="AL6" i="39"/>
  <c r="AK6" i="39"/>
  <c r="AJ6" i="39"/>
  <c r="AI6" i="39"/>
  <c r="AH6" i="39"/>
  <c r="AG6" i="39"/>
  <c r="AF6" i="39"/>
  <c r="AE6" i="39"/>
  <c r="AD6" i="39"/>
  <c r="AC6" i="39"/>
  <c r="AB6" i="39"/>
  <c r="AA6" i="39"/>
  <c r="Z6" i="39"/>
  <c r="E6" i="39"/>
  <c r="D6" i="39"/>
  <c r="AN5" i="39"/>
  <c r="AM5" i="39"/>
  <c r="AL5" i="39"/>
  <c r="AK5" i="39"/>
  <c r="AJ5" i="39"/>
  <c r="AI5" i="39"/>
  <c r="AH5" i="39"/>
  <c r="AG5" i="39"/>
  <c r="AF5" i="39"/>
  <c r="AE5" i="39"/>
  <c r="AD5" i="39"/>
  <c r="AC5" i="39"/>
  <c r="AB5" i="39"/>
  <c r="AA5" i="39"/>
  <c r="Z5" i="39"/>
  <c r="D5" i="39"/>
  <c r="E5" i="39" s="1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Z4" i="39"/>
  <c r="E4" i="39"/>
  <c r="D4" i="39"/>
  <c r="D17" i="39" s="1"/>
  <c r="AN3" i="39"/>
  <c r="AM3" i="39"/>
  <c r="AL3" i="39"/>
  <c r="AK3" i="39"/>
  <c r="AJ3" i="39"/>
  <c r="AI3" i="39"/>
  <c r="AH3" i="39"/>
  <c r="AG3" i="39"/>
  <c r="AF3" i="39"/>
  <c r="AE3" i="39"/>
  <c r="AD3" i="39"/>
  <c r="AC3" i="39"/>
  <c r="AB3" i="39"/>
  <c r="AA3" i="39"/>
  <c r="Z3" i="39"/>
  <c r="AN2" i="39"/>
  <c r="AM2" i="39"/>
  <c r="AL2" i="39"/>
  <c r="AK2" i="39"/>
  <c r="AJ2" i="39"/>
  <c r="AI2" i="39"/>
  <c r="AH2" i="39"/>
  <c r="AG2" i="39"/>
  <c r="AF2" i="39"/>
  <c r="AE2" i="39"/>
  <c r="AD2" i="39"/>
  <c r="AC2" i="39"/>
  <c r="AB2" i="39"/>
  <c r="AA2" i="39"/>
  <c r="Z2" i="39"/>
  <c r="P2" i="39"/>
  <c r="E4" i="41" l="1"/>
  <c r="E17" i="41" s="1"/>
  <c r="W6" i="41"/>
  <c r="E12" i="41"/>
  <c r="G23" i="41"/>
  <c r="W10" i="41"/>
  <c r="D17" i="41"/>
  <c r="E12" i="40"/>
  <c r="E17" i="40" s="1"/>
  <c r="E7" i="40"/>
  <c r="G23" i="40"/>
  <c r="W6" i="39"/>
  <c r="W4" i="39"/>
  <c r="E7" i="39"/>
  <c r="E10" i="39"/>
  <c r="E17" i="39" s="1"/>
  <c r="G23" i="39"/>
  <c r="E7" i="30"/>
  <c r="C15" i="29" l="1"/>
  <c r="C9" i="29"/>
  <c r="C8" i="29"/>
  <c r="C7" i="29"/>
  <c r="C6" i="29"/>
  <c r="C5" i="29"/>
  <c r="C4" i="29" s="1"/>
  <c r="C14" i="29"/>
  <c r="AA3" i="38"/>
  <c r="Y3" i="38"/>
  <c r="W3" i="38"/>
  <c r="U3" i="38"/>
  <c r="S3" i="38"/>
  <c r="Q3" i="38"/>
  <c r="O3" i="38"/>
  <c r="M3" i="38"/>
  <c r="AA3" i="37"/>
  <c r="Y3" i="37"/>
  <c r="W3" i="37"/>
  <c r="U3" i="37"/>
  <c r="S3" i="37"/>
  <c r="Q3" i="37"/>
  <c r="O3" i="37"/>
  <c r="M3" i="37"/>
  <c r="AA3" i="36"/>
  <c r="Y3" i="36"/>
  <c r="W3" i="36"/>
  <c r="U3" i="36"/>
  <c r="S3" i="36"/>
  <c r="Q3" i="36"/>
  <c r="O3" i="36"/>
  <c r="M3" i="36"/>
  <c r="AA3" i="35"/>
  <c r="Y3" i="35"/>
  <c r="W3" i="35"/>
  <c r="U3" i="35"/>
  <c r="S3" i="35"/>
  <c r="Q3" i="35"/>
  <c r="O3" i="35"/>
  <c r="M3" i="35"/>
  <c r="AA3" i="26"/>
  <c r="Y3" i="26"/>
  <c r="W3" i="26"/>
  <c r="U3" i="26"/>
  <c r="S3" i="26"/>
  <c r="Q3" i="26"/>
  <c r="O3" i="26"/>
  <c r="M3" i="26"/>
  <c r="E9" i="29"/>
  <c r="D9" i="29"/>
  <c r="E8" i="29"/>
  <c r="D8" i="29"/>
  <c r="E7" i="29"/>
  <c r="D7" i="29"/>
  <c r="E6" i="29"/>
  <c r="D6" i="29"/>
  <c r="E5" i="29"/>
  <c r="D5" i="29"/>
  <c r="D13" i="30"/>
  <c r="D12" i="30"/>
  <c r="G15" i="25"/>
  <c r="G12" i="25"/>
  <c r="G11" i="25"/>
  <c r="G13" i="25"/>
  <c r="G14" i="25"/>
  <c r="G10" i="25"/>
  <c r="M4" i="28"/>
  <c r="M5" i="28"/>
  <c r="M6" i="28"/>
  <c r="M7" i="28"/>
  <c r="M8" i="28"/>
  <c r="M9" i="28"/>
  <c r="M10" i="28"/>
  <c r="M11" i="28"/>
  <c r="M12" i="28"/>
  <c r="M13" i="28"/>
  <c r="M14" i="28"/>
  <c r="M15" i="28"/>
  <c r="M3" i="28"/>
  <c r="F5" i="28"/>
  <c r="F6" i="28"/>
  <c r="F7" i="28"/>
  <c r="F8" i="28"/>
  <c r="F9" i="28"/>
  <c r="F10" i="28"/>
  <c r="F11" i="28"/>
  <c r="F12" i="28"/>
  <c r="F13" i="28"/>
  <c r="F14" i="28"/>
  <c r="F15" i="28"/>
  <c r="F3" i="28"/>
  <c r="D4" i="24" s="1"/>
  <c r="F4" i="28"/>
  <c r="J4" i="31"/>
  <c r="J3" i="31"/>
  <c r="J2" i="31"/>
  <c r="F4" i="31"/>
  <c r="F7" i="31"/>
  <c r="F10" i="31"/>
  <c r="D12" i="31"/>
  <c r="D10" i="31"/>
  <c r="D8" i="31"/>
  <c r="D6" i="31"/>
  <c r="D4" i="31"/>
  <c r="D2" i="31"/>
  <c r="C3" i="31"/>
  <c r="C4" i="31"/>
  <c r="C5" i="31"/>
  <c r="C6" i="31"/>
  <c r="C7" i="31"/>
  <c r="C8" i="31"/>
  <c r="C9" i="31"/>
  <c r="C10" i="31"/>
  <c r="C12" i="31" s="1"/>
  <c r="C11" i="31"/>
  <c r="C2" i="31"/>
  <c r="G3" i="25"/>
  <c r="D6" i="24" s="1"/>
  <c r="G4" i="25"/>
  <c r="G5" i="25"/>
  <c r="G6" i="25"/>
  <c r="D9" i="24" s="1"/>
  <c r="G7" i="25"/>
  <c r="D10" i="24" s="1"/>
  <c r="G8" i="25"/>
  <c r="G9" i="25"/>
  <c r="G2" i="25"/>
  <c r="D5" i="24" s="1"/>
  <c r="D11" i="24" l="1"/>
  <c r="D7" i="24"/>
  <c r="D12" i="24"/>
  <c r="D13" i="24"/>
  <c r="M18" i="28"/>
  <c r="D8" i="24"/>
  <c r="G17" i="25"/>
  <c r="F18" i="28"/>
  <c r="F12" i="31"/>
  <c r="AN62" i="30"/>
  <c r="AM62" i="30"/>
  <c r="AL62" i="30"/>
  <c r="AK62" i="30"/>
  <c r="AJ62" i="30"/>
  <c r="AI62" i="30"/>
  <c r="AH62" i="30"/>
  <c r="Z62" i="30"/>
  <c r="AA62" i="30" s="1"/>
  <c r="AB62" i="30" s="1"/>
  <c r="AC62" i="30" s="1"/>
  <c r="AD62" i="30" s="1"/>
  <c r="AE62" i="30" s="1"/>
  <c r="AF62" i="30" s="1"/>
  <c r="AG62" i="30" s="1"/>
  <c r="AN61" i="30"/>
  <c r="AM61" i="30"/>
  <c r="AL61" i="30"/>
  <c r="AK61" i="30"/>
  <c r="AJ61" i="30"/>
  <c r="AI61" i="30"/>
  <c r="AH61" i="30"/>
  <c r="Z61" i="30"/>
  <c r="AA61" i="30" s="1"/>
  <c r="AB61" i="30" s="1"/>
  <c r="AC61" i="30" s="1"/>
  <c r="AD61" i="30" s="1"/>
  <c r="AE61" i="30" s="1"/>
  <c r="AF61" i="30" s="1"/>
  <c r="AG61" i="30" s="1"/>
  <c r="AN60" i="30"/>
  <c r="AM60" i="30"/>
  <c r="AL60" i="30"/>
  <c r="AK60" i="30"/>
  <c r="AJ60" i="30"/>
  <c r="AI60" i="30"/>
  <c r="AH60" i="30"/>
  <c r="Z60" i="30"/>
  <c r="AA60" i="30" s="1"/>
  <c r="AB60" i="30" s="1"/>
  <c r="AC60" i="30" s="1"/>
  <c r="AD60" i="30" s="1"/>
  <c r="AE60" i="30" s="1"/>
  <c r="AF60" i="30" s="1"/>
  <c r="AG60" i="30" s="1"/>
  <c r="AN59" i="30"/>
  <c r="AM59" i="30"/>
  <c r="AL59" i="30"/>
  <c r="AK59" i="30"/>
  <c r="AJ59" i="30"/>
  <c r="AI59" i="30"/>
  <c r="AH59" i="30"/>
  <c r="Z59" i="30"/>
  <c r="AA59" i="30" s="1"/>
  <c r="AB59" i="30" s="1"/>
  <c r="AC59" i="30" s="1"/>
  <c r="AD59" i="30" s="1"/>
  <c r="AE59" i="30" s="1"/>
  <c r="AF59" i="30" s="1"/>
  <c r="AG59" i="30" s="1"/>
  <c r="AN58" i="30"/>
  <c r="AM58" i="30"/>
  <c r="AL58" i="30"/>
  <c r="AK58" i="30"/>
  <c r="AJ58" i="30"/>
  <c r="AI58" i="30"/>
  <c r="AH58" i="30"/>
  <c r="Z58" i="30"/>
  <c r="AA58" i="30" s="1"/>
  <c r="AB58" i="30" s="1"/>
  <c r="AC58" i="30" s="1"/>
  <c r="AD58" i="30" s="1"/>
  <c r="AE58" i="30" s="1"/>
  <c r="AF58" i="30" s="1"/>
  <c r="AG58" i="30" s="1"/>
  <c r="AN57" i="30"/>
  <c r="AM57" i="30"/>
  <c r="AL57" i="30"/>
  <c r="AK57" i="30"/>
  <c r="AJ57" i="30"/>
  <c r="AI57" i="30"/>
  <c r="AH57" i="30"/>
  <c r="Z57" i="30"/>
  <c r="AA57" i="30" s="1"/>
  <c r="AB57" i="30" s="1"/>
  <c r="AC57" i="30" s="1"/>
  <c r="AD57" i="30" s="1"/>
  <c r="AE57" i="30" s="1"/>
  <c r="AF57" i="30" s="1"/>
  <c r="AG57" i="30" s="1"/>
  <c r="AN56" i="30"/>
  <c r="AM56" i="30"/>
  <c r="AL56" i="30"/>
  <c r="AK56" i="30"/>
  <c r="AJ56" i="30"/>
  <c r="AI56" i="30"/>
  <c r="AH56" i="30"/>
  <c r="Z56" i="30"/>
  <c r="AA56" i="30" s="1"/>
  <c r="AB56" i="30" s="1"/>
  <c r="AC56" i="30" s="1"/>
  <c r="AD56" i="30" s="1"/>
  <c r="AE56" i="30" s="1"/>
  <c r="AF56" i="30" s="1"/>
  <c r="AG56" i="30" s="1"/>
  <c r="AN55" i="30"/>
  <c r="AM55" i="30"/>
  <c r="AL55" i="30"/>
  <c r="AK55" i="30"/>
  <c r="AJ55" i="30"/>
  <c r="AI55" i="30"/>
  <c r="AH55" i="30"/>
  <c r="AB55" i="30"/>
  <c r="AC55" i="30" s="1"/>
  <c r="AD55" i="30" s="1"/>
  <c r="AE55" i="30" s="1"/>
  <c r="AF55" i="30" s="1"/>
  <c r="AG55" i="30" s="1"/>
  <c r="AA55" i="30"/>
  <c r="Z55" i="30"/>
  <c r="AN54" i="30"/>
  <c r="AM54" i="30"/>
  <c r="AL54" i="30"/>
  <c r="AK54" i="30"/>
  <c r="AJ54" i="30"/>
  <c r="AI54" i="30"/>
  <c r="AH54" i="30"/>
  <c r="Z54" i="30"/>
  <c r="AA54" i="30" s="1"/>
  <c r="AB54" i="30" s="1"/>
  <c r="AC54" i="30" s="1"/>
  <c r="AD54" i="30" s="1"/>
  <c r="AE54" i="30" s="1"/>
  <c r="AF54" i="30" s="1"/>
  <c r="AG54" i="30" s="1"/>
  <c r="AN53" i="30"/>
  <c r="AM53" i="30"/>
  <c r="AL53" i="30"/>
  <c r="AK53" i="30"/>
  <c r="AJ53" i="30"/>
  <c r="AI53" i="30"/>
  <c r="AH53" i="30"/>
  <c r="Z53" i="30"/>
  <c r="AA53" i="30" s="1"/>
  <c r="AB53" i="30" s="1"/>
  <c r="AC53" i="30" s="1"/>
  <c r="AD53" i="30" s="1"/>
  <c r="AE53" i="30" s="1"/>
  <c r="AF53" i="30" s="1"/>
  <c r="AG53" i="30" s="1"/>
  <c r="AN52" i="30"/>
  <c r="AM52" i="30"/>
  <c r="AL52" i="30"/>
  <c r="AK52" i="30"/>
  <c r="AJ52" i="30"/>
  <c r="AI52" i="30"/>
  <c r="AH52" i="30"/>
  <c r="Z52" i="30"/>
  <c r="AA52" i="30" s="1"/>
  <c r="AB52" i="30" s="1"/>
  <c r="AC52" i="30" s="1"/>
  <c r="AD52" i="30" s="1"/>
  <c r="AE52" i="30" s="1"/>
  <c r="AF52" i="30" s="1"/>
  <c r="AG52" i="30" s="1"/>
  <c r="AN51" i="30"/>
  <c r="AM51" i="30"/>
  <c r="AL51" i="30"/>
  <c r="AK51" i="30"/>
  <c r="AJ51" i="30"/>
  <c r="AI51" i="30"/>
  <c r="AH51" i="30"/>
  <c r="Z51" i="30"/>
  <c r="AA51" i="30" s="1"/>
  <c r="AB51" i="30" s="1"/>
  <c r="AC51" i="30" s="1"/>
  <c r="AD51" i="30" s="1"/>
  <c r="AE51" i="30" s="1"/>
  <c r="AF51" i="30" s="1"/>
  <c r="AG51" i="30" s="1"/>
  <c r="AN50" i="30"/>
  <c r="AM50" i="30"/>
  <c r="AL50" i="30"/>
  <c r="AK50" i="30"/>
  <c r="AJ50" i="30"/>
  <c r="AI50" i="30"/>
  <c r="AH50" i="30"/>
  <c r="Z50" i="30"/>
  <c r="AA50" i="30" s="1"/>
  <c r="AB50" i="30" s="1"/>
  <c r="AC50" i="30" s="1"/>
  <c r="AD50" i="30" s="1"/>
  <c r="AE50" i="30" s="1"/>
  <c r="AF50" i="30" s="1"/>
  <c r="AG50" i="30" s="1"/>
  <c r="AN49" i="30"/>
  <c r="AM49" i="30"/>
  <c r="AL49" i="30"/>
  <c r="AK49" i="30"/>
  <c r="AJ49" i="30"/>
  <c r="AI49" i="30"/>
  <c r="AH49" i="30"/>
  <c r="Z49" i="30"/>
  <c r="AA49" i="30" s="1"/>
  <c r="AB49" i="30" s="1"/>
  <c r="AC49" i="30" s="1"/>
  <c r="AD49" i="30" s="1"/>
  <c r="AE49" i="30" s="1"/>
  <c r="AF49" i="30" s="1"/>
  <c r="AG49" i="30" s="1"/>
  <c r="AN48" i="30"/>
  <c r="AM48" i="30"/>
  <c r="AL48" i="30"/>
  <c r="AK48" i="30"/>
  <c r="AJ48" i="30"/>
  <c r="AI48" i="30"/>
  <c r="AH48" i="30"/>
  <c r="Z48" i="30"/>
  <c r="AA48" i="30" s="1"/>
  <c r="AB48" i="30" s="1"/>
  <c r="AC48" i="30" s="1"/>
  <c r="AD48" i="30" s="1"/>
  <c r="AE48" i="30" s="1"/>
  <c r="AF48" i="30" s="1"/>
  <c r="AG48" i="30" s="1"/>
  <c r="AN47" i="30"/>
  <c r="AM47" i="30"/>
  <c r="AL47" i="30"/>
  <c r="AK47" i="30"/>
  <c r="AJ47" i="30"/>
  <c r="AI47" i="30"/>
  <c r="AH47" i="30"/>
  <c r="Z47" i="30"/>
  <c r="AA47" i="30" s="1"/>
  <c r="AB47" i="30" s="1"/>
  <c r="AC47" i="30" s="1"/>
  <c r="AD47" i="30" s="1"/>
  <c r="AE47" i="30" s="1"/>
  <c r="AF47" i="30" s="1"/>
  <c r="AG47" i="30" s="1"/>
  <c r="AN46" i="30"/>
  <c r="AM46" i="30"/>
  <c r="AL46" i="30"/>
  <c r="AK46" i="30"/>
  <c r="AJ46" i="30"/>
  <c r="AI46" i="30"/>
  <c r="AH46" i="30"/>
  <c r="Z46" i="30"/>
  <c r="AA46" i="30" s="1"/>
  <c r="AB46" i="30" s="1"/>
  <c r="AC46" i="30" s="1"/>
  <c r="AD46" i="30" s="1"/>
  <c r="AE46" i="30" s="1"/>
  <c r="AF46" i="30" s="1"/>
  <c r="AG46" i="30" s="1"/>
  <c r="AN45" i="30"/>
  <c r="AM45" i="30"/>
  <c r="AL45" i="30"/>
  <c r="AK45" i="30"/>
  <c r="AJ45" i="30"/>
  <c r="AI45" i="30"/>
  <c r="AH45" i="30"/>
  <c r="Z45" i="30"/>
  <c r="AA45" i="30" s="1"/>
  <c r="AB45" i="30" s="1"/>
  <c r="AC45" i="30" s="1"/>
  <c r="AD45" i="30" s="1"/>
  <c r="AE45" i="30" s="1"/>
  <c r="AF45" i="30" s="1"/>
  <c r="AG45" i="30" s="1"/>
  <c r="AN44" i="30"/>
  <c r="AM44" i="30"/>
  <c r="AL44" i="30"/>
  <c r="AK44" i="30"/>
  <c r="AJ44" i="30"/>
  <c r="AI44" i="30"/>
  <c r="AH44" i="30"/>
  <c r="Z44" i="30"/>
  <c r="AA44" i="30" s="1"/>
  <c r="AB44" i="30" s="1"/>
  <c r="AC44" i="30" s="1"/>
  <c r="AD44" i="30" s="1"/>
  <c r="AE44" i="30" s="1"/>
  <c r="AF44" i="30" s="1"/>
  <c r="AG44" i="30" s="1"/>
  <c r="AN43" i="30"/>
  <c r="AM43" i="30"/>
  <c r="AL43" i="30"/>
  <c r="AK43" i="30"/>
  <c r="AJ43" i="30"/>
  <c r="AI43" i="30"/>
  <c r="AH43" i="30"/>
  <c r="Z43" i="30"/>
  <c r="AA43" i="30" s="1"/>
  <c r="AB43" i="30" s="1"/>
  <c r="AC43" i="30" s="1"/>
  <c r="AD43" i="30" s="1"/>
  <c r="AE43" i="30" s="1"/>
  <c r="AF43" i="30" s="1"/>
  <c r="AG43" i="30" s="1"/>
  <c r="AN42" i="30"/>
  <c r="AM42" i="30"/>
  <c r="AL42" i="30"/>
  <c r="AK42" i="30"/>
  <c r="AJ42" i="30"/>
  <c r="AI42" i="30"/>
  <c r="AH42" i="30"/>
  <c r="Z42" i="30"/>
  <c r="AA42" i="30" s="1"/>
  <c r="AB42" i="30" s="1"/>
  <c r="AC42" i="30" s="1"/>
  <c r="AD42" i="30" s="1"/>
  <c r="AE42" i="30" s="1"/>
  <c r="AF42" i="30" s="1"/>
  <c r="AG42" i="30" s="1"/>
  <c r="AN41" i="30"/>
  <c r="AM41" i="30"/>
  <c r="AL41" i="30"/>
  <c r="AK41" i="30"/>
  <c r="AJ41" i="30"/>
  <c r="AI41" i="30"/>
  <c r="AH41" i="30"/>
  <c r="Z41" i="30"/>
  <c r="AA41" i="30" s="1"/>
  <c r="AB41" i="30" s="1"/>
  <c r="AC41" i="30" s="1"/>
  <c r="AD41" i="30" s="1"/>
  <c r="AE41" i="30" s="1"/>
  <c r="AF41" i="30" s="1"/>
  <c r="AG41" i="30" s="1"/>
  <c r="AN40" i="30"/>
  <c r="AM40" i="30"/>
  <c r="AL40" i="30"/>
  <c r="AK40" i="30"/>
  <c r="AJ40" i="30"/>
  <c r="AI40" i="30"/>
  <c r="AH40" i="30"/>
  <c r="Z40" i="30"/>
  <c r="AA40" i="30" s="1"/>
  <c r="AB40" i="30" s="1"/>
  <c r="AC40" i="30" s="1"/>
  <c r="AD40" i="30" s="1"/>
  <c r="AE40" i="30" s="1"/>
  <c r="AF40" i="30" s="1"/>
  <c r="AG40" i="30" s="1"/>
  <c r="AN39" i="30"/>
  <c r="AM39" i="30"/>
  <c r="AL39" i="30"/>
  <c r="AK39" i="30"/>
  <c r="AJ39" i="30"/>
  <c r="AI39" i="30"/>
  <c r="AH39" i="30"/>
  <c r="AA39" i="30"/>
  <c r="AB39" i="30" s="1"/>
  <c r="AC39" i="30" s="1"/>
  <c r="AD39" i="30" s="1"/>
  <c r="AE39" i="30" s="1"/>
  <c r="AF39" i="30" s="1"/>
  <c r="AG39" i="30" s="1"/>
  <c r="Z39" i="30"/>
  <c r="AN38" i="30"/>
  <c r="AM38" i="30"/>
  <c r="AL38" i="30"/>
  <c r="AK38" i="30"/>
  <c r="AJ38" i="30"/>
  <c r="AI38" i="30"/>
  <c r="AH38" i="30"/>
  <c r="Z38" i="30"/>
  <c r="AA38" i="30" s="1"/>
  <c r="AB38" i="30" s="1"/>
  <c r="AC38" i="30" s="1"/>
  <c r="AD38" i="30" s="1"/>
  <c r="AE38" i="30" s="1"/>
  <c r="AF38" i="30" s="1"/>
  <c r="AG38" i="30" s="1"/>
  <c r="AN37" i="30"/>
  <c r="AM37" i="30"/>
  <c r="AL37" i="30"/>
  <c r="AK37" i="30"/>
  <c r="AJ37" i="30"/>
  <c r="AI37" i="30"/>
  <c r="AH37" i="30"/>
  <c r="Z37" i="30"/>
  <c r="AA37" i="30" s="1"/>
  <c r="AB37" i="30" s="1"/>
  <c r="AC37" i="30" s="1"/>
  <c r="AD37" i="30" s="1"/>
  <c r="AE37" i="30" s="1"/>
  <c r="AF37" i="30" s="1"/>
  <c r="AG37" i="30" s="1"/>
  <c r="AN36" i="30"/>
  <c r="AM36" i="30"/>
  <c r="AL36" i="30"/>
  <c r="AK36" i="30"/>
  <c r="AJ36" i="30"/>
  <c r="AI36" i="30"/>
  <c r="AH36" i="30"/>
  <c r="Z36" i="30"/>
  <c r="AA36" i="30" s="1"/>
  <c r="AB36" i="30" s="1"/>
  <c r="AC36" i="30" s="1"/>
  <c r="AD36" i="30" s="1"/>
  <c r="AE36" i="30" s="1"/>
  <c r="AF36" i="30" s="1"/>
  <c r="AG36" i="30" s="1"/>
  <c r="AN35" i="30"/>
  <c r="AM35" i="30"/>
  <c r="AL35" i="30"/>
  <c r="AK35" i="30"/>
  <c r="AJ35" i="30"/>
  <c r="AI35" i="30"/>
  <c r="AH35" i="30"/>
  <c r="Z35" i="30"/>
  <c r="AA35" i="30" s="1"/>
  <c r="AB35" i="30" s="1"/>
  <c r="AC35" i="30" s="1"/>
  <c r="AD35" i="30" s="1"/>
  <c r="AE35" i="30" s="1"/>
  <c r="AF35" i="30" s="1"/>
  <c r="AG35" i="30" s="1"/>
  <c r="AN34" i="30"/>
  <c r="AM34" i="30"/>
  <c r="AL34" i="30"/>
  <c r="AK34" i="30"/>
  <c r="AJ34" i="30"/>
  <c r="AI34" i="30"/>
  <c r="AH34" i="30"/>
  <c r="Z34" i="30"/>
  <c r="AA34" i="30" s="1"/>
  <c r="AB34" i="30" s="1"/>
  <c r="AC34" i="30" s="1"/>
  <c r="AD34" i="30" s="1"/>
  <c r="AE34" i="30" s="1"/>
  <c r="AF34" i="30" s="1"/>
  <c r="AG34" i="30" s="1"/>
  <c r="AN33" i="30"/>
  <c r="AM33" i="30"/>
  <c r="AL33" i="30"/>
  <c r="AK33" i="30"/>
  <c r="AJ33" i="30"/>
  <c r="AI33" i="30"/>
  <c r="AH33" i="30"/>
  <c r="Z33" i="30"/>
  <c r="AA33" i="30" s="1"/>
  <c r="AB33" i="30" s="1"/>
  <c r="AC33" i="30" s="1"/>
  <c r="AD33" i="30" s="1"/>
  <c r="AE33" i="30" s="1"/>
  <c r="AF33" i="30" s="1"/>
  <c r="AG33" i="30" s="1"/>
  <c r="AN32" i="30"/>
  <c r="AM32" i="30"/>
  <c r="AL32" i="30"/>
  <c r="AK32" i="30"/>
  <c r="AJ32" i="30"/>
  <c r="AI32" i="30"/>
  <c r="AH32" i="30"/>
  <c r="Z32" i="30"/>
  <c r="AA32" i="30" s="1"/>
  <c r="AB32" i="30" s="1"/>
  <c r="AC32" i="30" s="1"/>
  <c r="AD32" i="30" s="1"/>
  <c r="AE32" i="30" s="1"/>
  <c r="AF32" i="30" s="1"/>
  <c r="AG32" i="30" s="1"/>
  <c r="AN31" i="30"/>
  <c r="AM31" i="30"/>
  <c r="AL31" i="30"/>
  <c r="AK31" i="30"/>
  <c r="AJ31" i="30"/>
  <c r="AI31" i="30"/>
  <c r="AH31" i="30"/>
  <c r="Z31" i="30"/>
  <c r="AA31" i="30" s="1"/>
  <c r="AB31" i="30" s="1"/>
  <c r="AC31" i="30" s="1"/>
  <c r="AD31" i="30" s="1"/>
  <c r="AE31" i="30" s="1"/>
  <c r="AF31" i="30" s="1"/>
  <c r="AG31" i="30" s="1"/>
  <c r="AN30" i="30"/>
  <c r="AM30" i="30"/>
  <c r="AL30" i="30"/>
  <c r="AK30" i="30"/>
  <c r="AJ30" i="30"/>
  <c r="AI30" i="30"/>
  <c r="AH30" i="30"/>
  <c r="Z30" i="30"/>
  <c r="AA30" i="30" s="1"/>
  <c r="AB30" i="30" s="1"/>
  <c r="AC30" i="30" s="1"/>
  <c r="AD30" i="30" s="1"/>
  <c r="AE30" i="30" s="1"/>
  <c r="AF30" i="30" s="1"/>
  <c r="AG30" i="30" s="1"/>
  <c r="AN29" i="30"/>
  <c r="AM29" i="30"/>
  <c r="AL29" i="30"/>
  <c r="AK29" i="30"/>
  <c r="AJ29" i="30"/>
  <c r="AI29" i="30"/>
  <c r="AH29" i="30"/>
  <c r="Z29" i="30"/>
  <c r="AA29" i="30" s="1"/>
  <c r="AB29" i="30" s="1"/>
  <c r="AC29" i="30" s="1"/>
  <c r="AD29" i="30" s="1"/>
  <c r="AE29" i="30" s="1"/>
  <c r="AF29" i="30" s="1"/>
  <c r="AG29" i="30" s="1"/>
  <c r="AN28" i="30"/>
  <c r="AM28" i="30"/>
  <c r="AL28" i="30"/>
  <c r="AK28" i="30"/>
  <c r="AJ28" i="30"/>
  <c r="AI28" i="30"/>
  <c r="AH28" i="30"/>
  <c r="Z28" i="30"/>
  <c r="AA28" i="30" s="1"/>
  <c r="AB28" i="30" s="1"/>
  <c r="AC28" i="30" s="1"/>
  <c r="AD28" i="30" s="1"/>
  <c r="AE28" i="30" s="1"/>
  <c r="AF28" i="30" s="1"/>
  <c r="AG28" i="30" s="1"/>
  <c r="AN27" i="30"/>
  <c r="AM27" i="30"/>
  <c r="AL27" i="30"/>
  <c r="AK27" i="30"/>
  <c r="AJ27" i="30"/>
  <c r="AI27" i="30"/>
  <c r="AH27" i="30"/>
  <c r="Z27" i="30"/>
  <c r="AA27" i="30" s="1"/>
  <c r="AB27" i="30" s="1"/>
  <c r="AC27" i="30" s="1"/>
  <c r="AD27" i="30" s="1"/>
  <c r="AE27" i="30" s="1"/>
  <c r="AF27" i="30" s="1"/>
  <c r="AG27" i="30" s="1"/>
  <c r="AN26" i="30"/>
  <c r="AM26" i="30"/>
  <c r="AL26" i="30"/>
  <c r="AK26" i="30"/>
  <c r="AJ26" i="30"/>
  <c r="AI26" i="30"/>
  <c r="AH26" i="30"/>
  <c r="Z26" i="30"/>
  <c r="AA26" i="30" s="1"/>
  <c r="AB26" i="30" s="1"/>
  <c r="AC26" i="30" s="1"/>
  <c r="AD26" i="30" s="1"/>
  <c r="AE26" i="30" s="1"/>
  <c r="AF26" i="30" s="1"/>
  <c r="AG26" i="30" s="1"/>
  <c r="I26" i="30"/>
  <c r="E26" i="30"/>
  <c r="C26" i="30"/>
  <c r="AN25" i="30"/>
  <c r="AM25" i="30"/>
  <c r="AL25" i="30"/>
  <c r="AK25" i="30"/>
  <c r="AJ25" i="30"/>
  <c r="AI25" i="30"/>
  <c r="AH25" i="30"/>
  <c r="Z25" i="30"/>
  <c r="AA25" i="30" s="1"/>
  <c r="AB25" i="30" s="1"/>
  <c r="AC25" i="30" s="1"/>
  <c r="AD25" i="30" s="1"/>
  <c r="AE25" i="30" s="1"/>
  <c r="AF25" i="30" s="1"/>
  <c r="AG25" i="30" s="1"/>
  <c r="AN24" i="30"/>
  <c r="AM24" i="30"/>
  <c r="AL24" i="30"/>
  <c r="AK24" i="30"/>
  <c r="AJ24" i="30"/>
  <c r="AI24" i="30"/>
  <c r="AH24" i="30"/>
  <c r="Z24" i="30"/>
  <c r="AA24" i="30" s="1"/>
  <c r="AB24" i="30" s="1"/>
  <c r="AC24" i="30" s="1"/>
  <c r="AD24" i="30" s="1"/>
  <c r="AE24" i="30" s="1"/>
  <c r="AF24" i="30" s="1"/>
  <c r="AG24" i="30" s="1"/>
  <c r="AN23" i="30"/>
  <c r="AM23" i="30"/>
  <c r="AL23" i="30"/>
  <c r="AK23" i="30"/>
  <c r="AJ23" i="30"/>
  <c r="AI23" i="30"/>
  <c r="AH23" i="30"/>
  <c r="Z23" i="30"/>
  <c r="AA23" i="30" s="1"/>
  <c r="AB23" i="30" s="1"/>
  <c r="AC23" i="30" s="1"/>
  <c r="AD23" i="30" s="1"/>
  <c r="AE23" i="30" s="1"/>
  <c r="AF23" i="30" s="1"/>
  <c r="AG23" i="30" s="1"/>
  <c r="AN22" i="30"/>
  <c r="AM22" i="30"/>
  <c r="AL22" i="30"/>
  <c r="AK22" i="30"/>
  <c r="AJ22" i="30"/>
  <c r="AI22" i="30"/>
  <c r="AH22" i="30"/>
  <c r="Z22" i="30"/>
  <c r="AA22" i="30" s="1"/>
  <c r="AB22" i="30" s="1"/>
  <c r="AC22" i="30" s="1"/>
  <c r="AD22" i="30" s="1"/>
  <c r="AE22" i="30" s="1"/>
  <c r="AF22" i="30" s="1"/>
  <c r="AG22" i="30" s="1"/>
  <c r="G22" i="30"/>
  <c r="AN21" i="30"/>
  <c r="AM21" i="30"/>
  <c r="AL21" i="30"/>
  <c r="AK21" i="30"/>
  <c r="AJ21" i="30"/>
  <c r="AI21" i="30"/>
  <c r="AH21" i="30"/>
  <c r="Z21" i="30"/>
  <c r="AA21" i="30" s="1"/>
  <c r="AB21" i="30" s="1"/>
  <c r="AC21" i="30" s="1"/>
  <c r="AD21" i="30" s="1"/>
  <c r="AE21" i="30" s="1"/>
  <c r="AF21" i="30" s="1"/>
  <c r="AG21" i="30" s="1"/>
  <c r="AN20" i="30"/>
  <c r="AM20" i="30"/>
  <c r="AL20" i="30"/>
  <c r="AK20" i="30"/>
  <c r="AJ20" i="30"/>
  <c r="AI20" i="30"/>
  <c r="AH20" i="30"/>
  <c r="Z20" i="30"/>
  <c r="AA20" i="30" s="1"/>
  <c r="AB20" i="30" s="1"/>
  <c r="AC20" i="30" s="1"/>
  <c r="AD20" i="30" s="1"/>
  <c r="AE20" i="30" s="1"/>
  <c r="AF20" i="30" s="1"/>
  <c r="AG20" i="30" s="1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AN19" i="30"/>
  <c r="AM19" i="30"/>
  <c r="AL19" i="30"/>
  <c r="AK19" i="30"/>
  <c r="AJ19" i="30"/>
  <c r="AI19" i="30"/>
  <c r="AH19" i="30"/>
  <c r="Z19" i="30"/>
  <c r="AA19" i="30" s="1"/>
  <c r="AB19" i="30" s="1"/>
  <c r="AC19" i="30" s="1"/>
  <c r="AD19" i="30" s="1"/>
  <c r="AE19" i="30" s="1"/>
  <c r="AF19" i="30" s="1"/>
  <c r="AG19" i="30" s="1"/>
  <c r="AN18" i="30"/>
  <c r="AM18" i="30"/>
  <c r="AL18" i="30"/>
  <c r="AK18" i="30"/>
  <c r="AJ18" i="30"/>
  <c r="AI18" i="30"/>
  <c r="AH18" i="30"/>
  <c r="Z18" i="30"/>
  <c r="AA18" i="30" s="1"/>
  <c r="AB18" i="30" s="1"/>
  <c r="AC18" i="30" s="1"/>
  <c r="AD18" i="30" s="1"/>
  <c r="AE18" i="30" s="1"/>
  <c r="AF18" i="30" s="1"/>
  <c r="AG18" i="30" s="1"/>
  <c r="AN17" i="30"/>
  <c r="AM17" i="30"/>
  <c r="AL17" i="30"/>
  <c r="AK17" i="30"/>
  <c r="AJ17" i="30"/>
  <c r="AI17" i="30"/>
  <c r="AH17" i="30"/>
  <c r="Z17" i="30"/>
  <c r="AA17" i="30" s="1"/>
  <c r="AB17" i="30" s="1"/>
  <c r="AC17" i="30" s="1"/>
  <c r="AD17" i="30" s="1"/>
  <c r="AE17" i="30" s="1"/>
  <c r="AF17" i="30" s="1"/>
  <c r="AG17" i="30" s="1"/>
  <c r="AN16" i="30"/>
  <c r="AM16" i="30"/>
  <c r="AL16" i="30"/>
  <c r="AK16" i="30"/>
  <c r="AJ16" i="30"/>
  <c r="AI16" i="30"/>
  <c r="AH16" i="30"/>
  <c r="Z16" i="30"/>
  <c r="AA16" i="30" s="1"/>
  <c r="AB16" i="30" s="1"/>
  <c r="AC16" i="30" s="1"/>
  <c r="AD16" i="30" s="1"/>
  <c r="AE16" i="30" s="1"/>
  <c r="AF16" i="30" s="1"/>
  <c r="AG16" i="30" s="1"/>
  <c r="AN15" i="30"/>
  <c r="AM15" i="30"/>
  <c r="AL15" i="30"/>
  <c r="AK15" i="30"/>
  <c r="AJ15" i="30"/>
  <c r="AI15" i="30"/>
  <c r="AH15" i="30"/>
  <c r="Z15" i="30"/>
  <c r="AA15" i="30" s="1"/>
  <c r="AB15" i="30" s="1"/>
  <c r="AC15" i="30" s="1"/>
  <c r="AD15" i="30" s="1"/>
  <c r="AE15" i="30" s="1"/>
  <c r="AF15" i="30" s="1"/>
  <c r="AG15" i="30" s="1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AN14" i="30"/>
  <c r="AM14" i="30"/>
  <c r="AL14" i="30"/>
  <c r="AK14" i="30"/>
  <c r="AJ14" i="30"/>
  <c r="AI14" i="30"/>
  <c r="AH14" i="30"/>
  <c r="Z14" i="30"/>
  <c r="AA14" i="30" s="1"/>
  <c r="AB14" i="30" s="1"/>
  <c r="AC14" i="30" s="1"/>
  <c r="AD14" i="30" s="1"/>
  <c r="AE14" i="30" s="1"/>
  <c r="AF14" i="30" s="1"/>
  <c r="AG14" i="30" s="1"/>
  <c r="AN13" i="30"/>
  <c r="AM13" i="30"/>
  <c r="AL13" i="30"/>
  <c r="AK13" i="30"/>
  <c r="AJ13" i="30"/>
  <c r="AI13" i="30"/>
  <c r="AH13" i="30"/>
  <c r="Z13" i="30"/>
  <c r="AA13" i="30" s="1"/>
  <c r="AB13" i="30" s="1"/>
  <c r="AC13" i="30" s="1"/>
  <c r="AD13" i="30" s="1"/>
  <c r="AE13" i="30" s="1"/>
  <c r="AF13" i="30" s="1"/>
  <c r="AG13" i="30" s="1"/>
  <c r="E13" i="30"/>
  <c r="AN12" i="30"/>
  <c r="AM12" i="30"/>
  <c r="AL12" i="30"/>
  <c r="AK12" i="30"/>
  <c r="AJ12" i="30"/>
  <c r="AI12" i="30"/>
  <c r="AH12" i="30"/>
  <c r="Z12" i="30"/>
  <c r="AA12" i="30" s="1"/>
  <c r="AB12" i="30" s="1"/>
  <c r="AC12" i="30" s="1"/>
  <c r="AD12" i="30" s="1"/>
  <c r="AE12" i="30" s="1"/>
  <c r="AF12" i="30" s="1"/>
  <c r="AG12" i="30" s="1"/>
  <c r="W12" i="30"/>
  <c r="C12" i="29" s="1"/>
  <c r="E12" i="30"/>
  <c r="AN11" i="30"/>
  <c r="AM11" i="30"/>
  <c r="AL11" i="30"/>
  <c r="AK11" i="30"/>
  <c r="AJ11" i="30"/>
  <c r="AI11" i="30"/>
  <c r="AH11" i="30"/>
  <c r="Z11" i="30"/>
  <c r="AA11" i="30" s="1"/>
  <c r="AB11" i="30" s="1"/>
  <c r="AC11" i="30" s="1"/>
  <c r="AD11" i="30" s="1"/>
  <c r="AE11" i="30" s="1"/>
  <c r="AF11" i="30" s="1"/>
  <c r="AG11" i="30" s="1"/>
  <c r="E11" i="30"/>
  <c r="AN10" i="30"/>
  <c r="AM10" i="30"/>
  <c r="AL10" i="30"/>
  <c r="AK10" i="30"/>
  <c r="AJ10" i="30"/>
  <c r="AI10" i="30"/>
  <c r="AH10" i="30"/>
  <c r="Z10" i="30"/>
  <c r="AA10" i="30" s="1"/>
  <c r="AB10" i="30" s="1"/>
  <c r="AC10" i="30" s="1"/>
  <c r="AD10" i="30" s="1"/>
  <c r="AE10" i="30" s="1"/>
  <c r="AF10" i="30" s="1"/>
  <c r="AG10" i="30" s="1"/>
  <c r="E10" i="30"/>
  <c r="AN9" i="30"/>
  <c r="AM9" i="30"/>
  <c r="AL9" i="30"/>
  <c r="AK9" i="30"/>
  <c r="AJ9" i="30"/>
  <c r="AI9" i="30"/>
  <c r="AH9" i="30"/>
  <c r="Z9" i="30"/>
  <c r="AA9" i="30" s="1"/>
  <c r="AB9" i="30" s="1"/>
  <c r="AC9" i="30" s="1"/>
  <c r="AD9" i="30" s="1"/>
  <c r="AE9" i="30" s="1"/>
  <c r="AF9" i="30" s="1"/>
  <c r="AG9" i="30" s="1"/>
  <c r="E9" i="30"/>
  <c r="AN8" i="30"/>
  <c r="AM8" i="30"/>
  <c r="AL8" i="30"/>
  <c r="AK8" i="30"/>
  <c r="AJ8" i="30"/>
  <c r="AI8" i="30"/>
  <c r="AH8" i="30"/>
  <c r="Z8" i="30"/>
  <c r="AA8" i="30" s="1"/>
  <c r="AB8" i="30" s="1"/>
  <c r="AC8" i="30" s="1"/>
  <c r="AD8" i="30" s="1"/>
  <c r="AE8" i="30" s="1"/>
  <c r="AF8" i="30" s="1"/>
  <c r="AG8" i="30" s="1"/>
  <c r="E8" i="30"/>
  <c r="AN7" i="30"/>
  <c r="AM7" i="30"/>
  <c r="AL7" i="30"/>
  <c r="AK7" i="30"/>
  <c r="AJ7" i="30"/>
  <c r="AI7" i="30"/>
  <c r="AH7" i="30"/>
  <c r="Z7" i="30"/>
  <c r="AA7" i="30" s="1"/>
  <c r="AB7" i="30" s="1"/>
  <c r="AC7" i="30" s="1"/>
  <c r="AD7" i="30" s="1"/>
  <c r="AE7" i="30" s="1"/>
  <c r="AF7" i="30" s="1"/>
  <c r="AG7" i="30" s="1"/>
  <c r="AN6" i="30"/>
  <c r="AM6" i="30"/>
  <c r="AL6" i="30"/>
  <c r="AK6" i="30"/>
  <c r="AJ6" i="30"/>
  <c r="AI6" i="30"/>
  <c r="AH6" i="30"/>
  <c r="Z6" i="30"/>
  <c r="AA6" i="30" s="1"/>
  <c r="AB6" i="30" s="1"/>
  <c r="AC6" i="30" s="1"/>
  <c r="AD6" i="30" s="1"/>
  <c r="AE6" i="30" s="1"/>
  <c r="AF6" i="30" s="1"/>
  <c r="AG6" i="30" s="1"/>
  <c r="E6" i="30"/>
  <c r="AN5" i="30"/>
  <c r="AM5" i="30"/>
  <c r="AL5" i="30"/>
  <c r="AK5" i="30"/>
  <c r="AJ5" i="30"/>
  <c r="AI5" i="30"/>
  <c r="AH5" i="30"/>
  <c r="Z5" i="30"/>
  <c r="AA5" i="30" s="1"/>
  <c r="AB5" i="30" s="1"/>
  <c r="AC5" i="30" s="1"/>
  <c r="AD5" i="30" s="1"/>
  <c r="AE5" i="30" s="1"/>
  <c r="AF5" i="30" s="1"/>
  <c r="AG5" i="30" s="1"/>
  <c r="E5" i="30"/>
  <c r="AN4" i="30"/>
  <c r="AM4" i="30"/>
  <c r="AL4" i="30"/>
  <c r="AK4" i="30"/>
  <c r="AJ4" i="30"/>
  <c r="AI4" i="30"/>
  <c r="AH4" i="30"/>
  <c r="Z4" i="30"/>
  <c r="AA4" i="30" s="1"/>
  <c r="AB4" i="30" s="1"/>
  <c r="AC4" i="30" s="1"/>
  <c r="AD4" i="30" s="1"/>
  <c r="AE4" i="30" s="1"/>
  <c r="AF4" i="30" s="1"/>
  <c r="AG4" i="30" s="1"/>
  <c r="W4" i="30"/>
  <c r="E4" i="30"/>
  <c r="AN3" i="30"/>
  <c r="AM3" i="30"/>
  <c r="AL3" i="30"/>
  <c r="AK3" i="30"/>
  <c r="AJ3" i="30"/>
  <c r="AI3" i="30"/>
  <c r="AH3" i="30"/>
  <c r="Z3" i="30"/>
  <c r="AA3" i="30" s="1"/>
  <c r="AB3" i="30" s="1"/>
  <c r="AC3" i="30" s="1"/>
  <c r="AD3" i="30" s="1"/>
  <c r="AE3" i="30" s="1"/>
  <c r="AF3" i="30" s="1"/>
  <c r="AG3" i="30" s="1"/>
  <c r="AN2" i="30"/>
  <c r="AM2" i="30"/>
  <c r="AL2" i="30"/>
  <c r="AK2" i="30"/>
  <c r="AJ2" i="30"/>
  <c r="AI2" i="30"/>
  <c r="AH2" i="30"/>
  <c r="Z2" i="30"/>
  <c r="AA2" i="30" s="1"/>
  <c r="AB2" i="30" s="1"/>
  <c r="AC2" i="30" s="1"/>
  <c r="AD2" i="30" s="1"/>
  <c r="AE2" i="30" s="1"/>
  <c r="AF2" i="30" s="1"/>
  <c r="AG2" i="30" s="1"/>
  <c r="P2" i="30"/>
  <c r="P2" i="24"/>
  <c r="AH24" i="24"/>
  <c r="AI24" i="24"/>
  <c r="AJ24" i="24"/>
  <c r="AK24" i="24" s="1"/>
  <c r="AL24" i="24" s="1"/>
  <c r="AM24" i="24" s="1"/>
  <c r="AN24" i="24" s="1"/>
  <c r="Z24" i="24"/>
  <c r="AA24" i="24" s="1"/>
  <c r="AB24" i="24" s="1"/>
  <c r="AC24" i="24" s="1"/>
  <c r="AD24" i="24" s="1"/>
  <c r="AE24" i="24" s="1"/>
  <c r="AF24" i="24" s="1"/>
  <c r="AG24" i="24" s="1"/>
  <c r="O17" i="30" l="1"/>
  <c r="I17" i="30"/>
  <c r="L17" i="30"/>
  <c r="G23" i="30"/>
  <c r="E17" i="30"/>
  <c r="W10" i="30"/>
  <c r="W8" i="30"/>
  <c r="W6" i="30"/>
  <c r="D17" i="30"/>
  <c r="C25" i="30" s="1"/>
  <c r="E25" i="30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G15" i="24"/>
  <c r="R17" i="30" l="1"/>
  <c r="Z62" i="24"/>
  <c r="AA62" i="24" s="1"/>
  <c r="AB62" i="24" s="1"/>
  <c r="AC62" i="24" s="1"/>
  <c r="AD62" i="24" s="1"/>
  <c r="AE62" i="24" s="1"/>
  <c r="AF62" i="24" s="1"/>
  <c r="AG62" i="24" s="1"/>
  <c r="AH62" i="24" s="1"/>
  <c r="AI62" i="24" s="1"/>
  <c r="AJ62" i="24" s="1"/>
  <c r="AK62" i="24" s="1"/>
  <c r="AL62" i="24" s="1"/>
  <c r="AM62" i="24" s="1"/>
  <c r="AN62" i="24" s="1"/>
  <c r="Z61" i="24"/>
  <c r="AA61" i="24" s="1"/>
  <c r="AB61" i="24" s="1"/>
  <c r="AC61" i="24" s="1"/>
  <c r="AD61" i="24" s="1"/>
  <c r="AE61" i="24" s="1"/>
  <c r="AF61" i="24" s="1"/>
  <c r="AG61" i="24" s="1"/>
  <c r="AH61" i="24" s="1"/>
  <c r="AI61" i="24" s="1"/>
  <c r="AJ61" i="24" s="1"/>
  <c r="AK61" i="24" s="1"/>
  <c r="AL61" i="24" s="1"/>
  <c r="AM61" i="24" s="1"/>
  <c r="AN61" i="24" s="1"/>
  <c r="Z60" i="24"/>
  <c r="AA60" i="24" s="1"/>
  <c r="AB60" i="24" s="1"/>
  <c r="AC60" i="24" s="1"/>
  <c r="AD60" i="24" s="1"/>
  <c r="AE60" i="24" s="1"/>
  <c r="AF60" i="24" s="1"/>
  <c r="AG60" i="24" s="1"/>
  <c r="AH60" i="24" s="1"/>
  <c r="AI60" i="24" s="1"/>
  <c r="AJ60" i="24" s="1"/>
  <c r="AK60" i="24" s="1"/>
  <c r="AL60" i="24" s="1"/>
  <c r="AM60" i="24" s="1"/>
  <c r="AN60" i="24" s="1"/>
  <c r="Z59" i="24"/>
  <c r="AA59" i="24" s="1"/>
  <c r="AB59" i="24" s="1"/>
  <c r="AC59" i="24" s="1"/>
  <c r="AD59" i="24" s="1"/>
  <c r="AE59" i="24" s="1"/>
  <c r="AF59" i="24" s="1"/>
  <c r="AG59" i="24" s="1"/>
  <c r="AH59" i="24" s="1"/>
  <c r="AI59" i="24" s="1"/>
  <c r="AJ59" i="24" s="1"/>
  <c r="AK59" i="24" s="1"/>
  <c r="AL59" i="24" s="1"/>
  <c r="AM59" i="24" s="1"/>
  <c r="AN59" i="24" s="1"/>
  <c r="Z58" i="24"/>
  <c r="AA58" i="24" s="1"/>
  <c r="AB58" i="24" s="1"/>
  <c r="AC58" i="24" s="1"/>
  <c r="AD58" i="24" s="1"/>
  <c r="AE58" i="24" s="1"/>
  <c r="AF58" i="24" s="1"/>
  <c r="AG58" i="24" s="1"/>
  <c r="AH58" i="24" s="1"/>
  <c r="AI58" i="24" s="1"/>
  <c r="AJ58" i="24" s="1"/>
  <c r="AK58" i="24" s="1"/>
  <c r="AL58" i="24" s="1"/>
  <c r="AM58" i="24" s="1"/>
  <c r="AN58" i="24" s="1"/>
  <c r="Z57" i="24"/>
  <c r="AA57" i="24" s="1"/>
  <c r="AB57" i="24" s="1"/>
  <c r="AC57" i="24" s="1"/>
  <c r="AD57" i="24" s="1"/>
  <c r="AE57" i="24" s="1"/>
  <c r="AF57" i="24" s="1"/>
  <c r="AG57" i="24" s="1"/>
  <c r="AH57" i="24" s="1"/>
  <c r="AI57" i="24" s="1"/>
  <c r="AJ57" i="24" s="1"/>
  <c r="AK57" i="24" s="1"/>
  <c r="AL57" i="24" s="1"/>
  <c r="AM57" i="24" s="1"/>
  <c r="AN57" i="24" s="1"/>
  <c r="Z56" i="24"/>
  <c r="AA56" i="24" s="1"/>
  <c r="AB56" i="24" s="1"/>
  <c r="AC56" i="24" s="1"/>
  <c r="AD56" i="24" s="1"/>
  <c r="AE56" i="24" s="1"/>
  <c r="AF56" i="24" s="1"/>
  <c r="AG56" i="24" s="1"/>
  <c r="AH56" i="24" s="1"/>
  <c r="AI56" i="24" s="1"/>
  <c r="AJ56" i="24" s="1"/>
  <c r="AK56" i="24" s="1"/>
  <c r="AL56" i="24" s="1"/>
  <c r="AM56" i="24" s="1"/>
  <c r="AN56" i="24" s="1"/>
  <c r="Z55" i="24"/>
  <c r="AA55" i="24" s="1"/>
  <c r="AB55" i="24" s="1"/>
  <c r="AC55" i="24" s="1"/>
  <c r="AD55" i="24" s="1"/>
  <c r="AE55" i="24" s="1"/>
  <c r="AF55" i="24" s="1"/>
  <c r="AG55" i="24" s="1"/>
  <c r="AH55" i="24" s="1"/>
  <c r="AI55" i="24" s="1"/>
  <c r="AJ55" i="24" s="1"/>
  <c r="AK55" i="24" s="1"/>
  <c r="AL55" i="24" s="1"/>
  <c r="AM55" i="24" s="1"/>
  <c r="AN55" i="24" s="1"/>
  <c r="Z54" i="24"/>
  <c r="AA54" i="24" s="1"/>
  <c r="AB54" i="24" s="1"/>
  <c r="AC54" i="24" s="1"/>
  <c r="AD54" i="24" s="1"/>
  <c r="AE54" i="24" s="1"/>
  <c r="AF54" i="24" s="1"/>
  <c r="AG54" i="24" s="1"/>
  <c r="AH54" i="24" s="1"/>
  <c r="AI54" i="24" s="1"/>
  <c r="AJ54" i="24" s="1"/>
  <c r="AK54" i="24" s="1"/>
  <c r="AL54" i="24" s="1"/>
  <c r="AM54" i="24" s="1"/>
  <c r="AN54" i="24" s="1"/>
  <c r="Z53" i="24"/>
  <c r="AA53" i="24" s="1"/>
  <c r="AB53" i="24" s="1"/>
  <c r="AC53" i="24" s="1"/>
  <c r="AD53" i="24" s="1"/>
  <c r="AE53" i="24" s="1"/>
  <c r="AF53" i="24" s="1"/>
  <c r="AG53" i="24" s="1"/>
  <c r="AH53" i="24" s="1"/>
  <c r="AI53" i="24" s="1"/>
  <c r="AJ53" i="24" s="1"/>
  <c r="AK53" i="24" s="1"/>
  <c r="AL53" i="24" s="1"/>
  <c r="AM53" i="24" s="1"/>
  <c r="AN53" i="24" s="1"/>
  <c r="Z52" i="24"/>
  <c r="AA52" i="24" s="1"/>
  <c r="AB52" i="24" s="1"/>
  <c r="AC52" i="24" s="1"/>
  <c r="AD52" i="24" s="1"/>
  <c r="AE52" i="24" s="1"/>
  <c r="AF52" i="24" s="1"/>
  <c r="AG52" i="24" s="1"/>
  <c r="AH52" i="24" s="1"/>
  <c r="AI52" i="24" s="1"/>
  <c r="AJ52" i="24" s="1"/>
  <c r="AK52" i="24" s="1"/>
  <c r="AL52" i="24" s="1"/>
  <c r="AM52" i="24" s="1"/>
  <c r="AN52" i="24" s="1"/>
  <c r="Z51" i="24"/>
  <c r="AA51" i="24" s="1"/>
  <c r="AB51" i="24" s="1"/>
  <c r="AC51" i="24" s="1"/>
  <c r="AD51" i="24" s="1"/>
  <c r="AE51" i="24" s="1"/>
  <c r="AF51" i="24" s="1"/>
  <c r="AG51" i="24" s="1"/>
  <c r="AH51" i="24" s="1"/>
  <c r="AI51" i="24" s="1"/>
  <c r="AJ51" i="24" s="1"/>
  <c r="AK51" i="24" s="1"/>
  <c r="AL51" i="24" s="1"/>
  <c r="AM51" i="24" s="1"/>
  <c r="AN51" i="24" s="1"/>
  <c r="Z50" i="24"/>
  <c r="AA50" i="24" s="1"/>
  <c r="AB50" i="24" s="1"/>
  <c r="AC50" i="24" s="1"/>
  <c r="AD50" i="24" s="1"/>
  <c r="AE50" i="24" s="1"/>
  <c r="AF50" i="24" s="1"/>
  <c r="AG50" i="24" s="1"/>
  <c r="AH50" i="24" s="1"/>
  <c r="AI50" i="24" s="1"/>
  <c r="AJ50" i="24" s="1"/>
  <c r="AK50" i="24" s="1"/>
  <c r="AL50" i="24" s="1"/>
  <c r="AM50" i="24" s="1"/>
  <c r="AN50" i="24" s="1"/>
  <c r="Z49" i="24"/>
  <c r="AA49" i="24" s="1"/>
  <c r="AB49" i="24" s="1"/>
  <c r="AC49" i="24" s="1"/>
  <c r="AD49" i="24" s="1"/>
  <c r="AE49" i="24" s="1"/>
  <c r="AF49" i="24" s="1"/>
  <c r="AG49" i="24" s="1"/>
  <c r="AH49" i="24" s="1"/>
  <c r="AI49" i="24" s="1"/>
  <c r="AJ49" i="24" s="1"/>
  <c r="AK49" i="24" s="1"/>
  <c r="AL49" i="24" s="1"/>
  <c r="AM49" i="24" s="1"/>
  <c r="AN49" i="24" s="1"/>
  <c r="Z48" i="24"/>
  <c r="AA48" i="24" s="1"/>
  <c r="AB48" i="24" s="1"/>
  <c r="AC48" i="24" s="1"/>
  <c r="AD48" i="24" s="1"/>
  <c r="AE48" i="24" s="1"/>
  <c r="AF48" i="24" s="1"/>
  <c r="AG48" i="24" s="1"/>
  <c r="AH48" i="24" s="1"/>
  <c r="AI48" i="24" s="1"/>
  <c r="AJ48" i="24" s="1"/>
  <c r="AK48" i="24" s="1"/>
  <c r="AL48" i="24" s="1"/>
  <c r="AM48" i="24" s="1"/>
  <c r="AN48" i="24" s="1"/>
  <c r="Z47" i="24"/>
  <c r="AA47" i="24" s="1"/>
  <c r="AB47" i="24" s="1"/>
  <c r="AC47" i="24" s="1"/>
  <c r="AD47" i="24" s="1"/>
  <c r="AE47" i="24" s="1"/>
  <c r="AF47" i="24" s="1"/>
  <c r="AG47" i="24" s="1"/>
  <c r="AH47" i="24" s="1"/>
  <c r="AI47" i="24" s="1"/>
  <c r="AJ47" i="24" s="1"/>
  <c r="AK47" i="24" s="1"/>
  <c r="AL47" i="24" s="1"/>
  <c r="AM47" i="24" s="1"/>
  <c r="AN47" i="24" s="1"/>
  <c r="Z46" i="24"/>
  <c r="AA46" i="24" s="1"/>
  <c r="AB46" i="24" s="1"/>
  <c r="AC46" i="24" s="1"/>
  <c r="AD46" i="24" s="1"/>
  <c r="AE46" i="24" s="1"/>
  <c r="AF46" i="24" s="1"/>
  <c r="AG46" i="24" s="1"/>
  <c r="AH46" i="24" s="1"/>
  <c r="AI46" i="24" s="1"/>
  <c r="AJ46" i="24" s="1"/>
  <c r="AK46" i="24" s="1"/>
  <c r="AL46" i="24" s="1"/>
  <c r="AM46" i="24" s="1"/>
  <c r="AN46" i="24" s="1"/>
  <c r="Z45" i="24"/>
  <c r="AA45" i="24" s="1"/>
  <c r="AB45" i="24" s="1"/>
  <c r="AC45" i="24" s="1"/>
  <c r="AD45" i="24" s="1"/>
  <c r="AE45" i="24" s="1"/>
  <c r="AF45" i="24" s="1"/>
  <c r="AG45" i="24" s="1"/>
  <c r="AH45" i="24" s="1"/>
  <c r="AI45" i="24" s="1"/>
  <c r="AJ45" i="24" s="1"/>
  <c r="AK45" i="24" s="1"/>
  <c r="AL45" i="24" s="1"/>
  <c r="AM45" i="24" s="1"/>
  <c r="AN45" i="24" s="1"/>
  <c r="Z44" i="24"/>
  <c r="AA44" i="24" s="1"/>
  <c r="AB44" i="24" s="1"/>
  <c r="AC44" i="24" s="1"/>
  <c r="AD44" i="24" s="1"/>
  <c r="AE44" i="24" s="1"/>
  <c r="AF44" i="24" s="1"/>
  <c r="AG44" i="24" s="1"/>
  <c r="AH44" i="24" s="1"/>
  <c r="AI44" i="24" s="1"/>
  <c r="AJ44" i="24" s="1"/>
  <c r="AK44" i="24" s="1"/>
  <c r="AL44" i="24" s="1"/>
  <c r="AM44" i="24" s="1"/>
  <c r="AN44" i="24" s="1"/>
  <c r="Z43" i="24"/>
  <c r="AA43" i="24" s="1"/>
  <c r="AB43" i="24" s="1"/>
  <c r="AC43" i="24" s="1"/>
  <c r="AD43" i="24" s="1"/>
  <c r="AE43" i="24" s="1"/>
  <c r="AF43" i="24" s="1"/>
  <c r="AG43" i="24" s="1"/>
  <c r="AH43" i="24" s="1"/>
  <c r="AI43" i="24" s="1"/>
  <c r="AJ43" i="24" s="1"/>
  <c r="AK43" i="24" s="1"/>
  <c r="AL43" i="24" s="1"/>
  <c r="AM43" i="24" s="1"/>
  <c r="AN43" i="24" s="1"/>
  <c r="Z42" i="24"/>
  <c r="AA42" i="24" s="1"/>
  <c r="AB42" i="24" s="1"/>
  <c r="AC42" i="24" s="1"/>
  <c r="AD42" i="24" s="1"/>
  <c r="AE42" i="24" s="1"/>
  <c r="AF42" i="24" s="1"/>
  <c r="AG42" i="24" s="1"/>
  <c r="AH42" i="24" s="1"/>
  <c r="AI42" i="24" s="1"/>
  <c r="AJ42" i="24" s="1"/>
  <c r="AK42" i="24" s="1"/>
  <c r="AL42" i="24" s="1"/>
  <c r="AM42" i="24" s="1"/>
  <c r="AN42" i="24" s="1"/>
  <c r="Z41" i="24"/>
  <c r="AA41" i="24" s="1"/>
  <c r="AB41" i="24" s="1"/>
  <c r="AC41" i="24" s="1"/>
  <c r="AD41" i="24" s="1"/>
  <c r="AE41" i="24" s="1"/>
  <c r="AF41" i="24" s="1"/>
  <c r="AG41" i="24" s="1"/>
  <c r="AH41" i="24" s="1"/>
  <c r="AI41" i="24" s="1"/>
  <c r="AJ41" i="24" s="1"/>
  <c r="AK41" i="24" s="1"/>
  <c r="AL41" i="24" s="1"/>
  <c r="AM41" i="24" s="1"/>
  <c r="AN41" i="24" s="1"/>
  <c r="Z40" i="24"/>
  <c r="AA40" i="24" s="1"/>
  <c r="AB40" i="24" s="1"/>
  <c r="AC40" i="24" s="1"/>
  <c r="AD40" i="24" s="1"/>
  <c r="AE40" i="24" s="1"/>
  <c r="AF40" i="24" s="1"/>
  <c r="AG40" i="24" s="1"/>
  <c r="AH40" i="24" s="1"/>
  <c r="AI40" i="24" s="1"/>
  <c r="AJ40" i="24" s="1"/>
  <c r="AK40" i="24" s="1"/>
  <c r="AL40" i="24" s="1"/>
  <c r="AM40" i="24" s="1"/>
  <c r="AN40" i="24" s="1"/>
  <c r="Z39" i="24"/>
  <c r="AA39" i="24" s="1"/>
  <c r="AB39" i="24" s="1"/>
  <c r="AC39" i="24" s="1"/>
  <c r="AD39" i="24" s="1"/>
  <c r="AE39" i="24" s="1"/>
  <c r="AF39" i="24" s="1"/>
  <c r="AG39" i="24" s="1"/>
  <c r="AH39" i="24" s="1"/>
  <c r="AI39" i="24" s="1"/>
  <c r="AJ39" i="24" s="1"/>
  <c r="AK39" i="24" s="1"/>
  <c r="AL39" i="24" s="1"/>
  <c r="AM39" i="24" s="1"/>
  <c r="AN39" i="24" s="1"/>
  <c r="Z38" i="24"/>
  <c r="AA38" i="24" s="1"/>
  <c r="AB38" i="24" s="1"/>
  <c r="AC38" i="24" s="1"/>
  <c r="AD38" i="24" s="1"/>
  <c r="AE38" i="24" s="1"/>
  <c r="AF38" i="24" s="1"/>
  <c r="AG38" i="24" s="1"/>
  <c r="AH38" i="24" s="1"/>
  <c r="AI38" i="24" s="1"/>
  <c r="AJ38" i="24" s="1"/>
  <c r="AK38" i="24" s="1"/>
  <c r="AL38" i="24" s="1"/>
  <c r="AM38" i="24" s="1"/>
  <c r="AN38" i="24" s="1"/>
  <c r="Z37" i="24"/>
  <c r="AA37" i="24" s="1"/>
  <c r="AB37" i="24" s="1"/>
  <c r="AC37" i="24" s="1"/>
  <c r="AD37" i="24" s="1"/>
  <c r="AE37" i="24" s="1"/>
  <c r="AF37" i="24" s="1"/>
  <c r="AG37" i="24" s="1"/>
  <c r="AH37" i="24" s="1"/>
  <c r="AI37" i="24" s="1"/>
  <c r="AJ37" i="24" s="1"/>
  <c r="AK37" i="24" s="1"/>
  <c r="AL37" i="24" s="1"/>
  <c r="AM37" i="24" s="1"/>
  <c r="AN37" i="24" s="1"/>
  <c r="Z36" i="24"/>
  <c r="AA36" i="24" s="1"/>
  <c r="AB36" i="24" s="1"/>
  <c r="AC36" i="24" s="1"/>
  <c r="AD36" i="24" s="1"/>
  <c r="AE36" i="24" s="1"/>
  <c r="AF36" i="24" s="1"/>
  <c r="AG36" i="24" s="1"/>
  <c r="AH36" i="24" s="1"/>
  <c r="AI36" i="24" s="1"/>
  <c r="AJ36" i="24" s="1"/>
  <c r="AK36" i="24" s="1"/>
  <c r="AL36" i="24" s="1"/>
  <c r="AM36" i="24" s="1"/>
  <c r="AN36" i="24" s="1"/>
  <c r="Z35" i="24"/>
  <c r="AA35" i="24" s="1"/>
  <c r="AB35" i="24" s="1"/>
  <c r="AC35" i="24" s="1"/>
  <c r="AD35" i="24" s="1"/>
  <c r="AE35" i="24" s="1"/>
  <c r="AF35" i="24" s="1"/>
  <c r="AG35" i="24" s="1"/>
  <c r="AH35" i="24" s="1"/>
  <c r="AI35" i="24" s="1"/>
  <c r="AJ35" i="24" s="1"/>
  <c r="AK35" i="24" s="1"/>
  <c r="AL35" i="24" s="1"/>
  <c r="AM35" i="24" s="1"/>
  <c r="AN35" i="24" s="1"/>
  <c r="Z34" i="24"/>
  <c r="AA34" i="24" s="1"/>
  <c r="AB34" i="24" s="1"/>
  <c r="AC34" i="24" s="1"/>
  <c r="AD34" i="24" s="1"/>
  <c r="AE34" i="24" s="1"/>
  <c r="AF34" i="24" s="1"/>
  <c r="AG34" i="24" s="1"/>
  <c r="AH34" i="24" s="1"/>
  <c r="AI34" i="24" s="1"/>
  <c r="AJ34" i="24" s="1"/>
  <c r="AK34" i="24" s="1"/>
  <c r="AL34" i="24" s="1"/>
  <c r="AM34" i="24" s="1"/>
  <c r="AN34" i="24" s="1"/>
  <c r="Z33" i="24"/>
  <c r="AA33" i="24" s="1"/>
  <c r="AB33" i="24" s="1"/>
  <c r="AC33" i="24" s="1"/>
  <c r="AD33" i="24" s="1"/>
  <c r="AE33" i="24" s="1"/>
  <c r="AF33" i="24" s="1"/>
  <c r="AG33" i="24" s="1"/>
  <c r="AH33" i="24" s="1"/>
  <c r="AI33" i="24" s="1"/>
  <c r="AJ33" i="24" s="1"/>
  <c r="AK33" i="24" s="1"/>
  <c r="AL33" i="24" s="1"/>
  <c r="AM33" i="24" s="1"/>
  <c r="AN33" i="24" s="1"/>
  <c r="Z32" i="24"/>
  <c r="AA32" i="24" s="1"/>
  <c r="AB32" i="24" s="1"/>
  <c r="AC32" i="24" s="1"/>
  <c r="AD32" i="24" s="1"/>
  <c r="AE32" i="24" s="1"/>
  <c r="AF32" i="24" s="1"/>
  <c r="AG32" i="24" s="1"/>
  <c r="AH32" i="24" s="1"/>
  <c r="AI32" i="24" s="1"/>
  <c r="AJ32" i="24" s="1"/>
  <c r="AK32" i="24" s="1"/>
  <c r="AL32" i="24" s="1"/>
  <c r="AM32" i="24" s="1"/>
  <c r="AN32" i="24" s="1"/>
  <c r="Z31" i="24"/>
  <c r="AA31" i="24" s="1"/>
  <c r="AB31" i="24" s="1"/>
  <c r="AC31" i="24" s="1"/>
  <c r="AD31" i="24" s="1"/>
  <c r="AE31" i="24" s="1"/>
  <c r="AF31" i="24" s="1"/>
  <c r="AG31" i="24" s="1"/>
  <c r="AH31" i="24" s="1"/>
  <c r="AI31" i="24" s="1"/>
  <c r="AJ31" i="24" s="1"/>
  <c r="AK31" i="24" s="1"/>
  <c r="AL31" i="24" s="1"/>
  <c r="AM31" i="24" s="1"/>
  <c r="AN31" i="24" s="1"/>
  <c r="Z30" i="24"/>
  <c r="AA30" i="24" s="1"/>
  <c r="AB30" i="24" s="1"/>
  <c r="AC30" i="24" s="1"/>
  <c r="AD30" i="24" s="1"/>
  <c r="AE30" i="24" s="1"/>
  <c r="AF30" i="24" s="1"/>
  <c r="AG30" i="24" s="1"/>
  <c r="AH30" i="24" s="1"/>
  <c r="AI30" i="24" s="1"/>
  <c r="AJ30" i="24" s="1"/>
  <c r="AK30" i="24" s="1"/>
  <c r="AL30" i="24" s="1"/>
  <c r="AM30" i="24" s="1"/>
  <c r="AN30" i="24" s="1"/>
  <c r="Z29" i="24"/>
  <c r="AA29" i="24" s="1"/>
  <c r="AB29" i="24" s="1"/>
  <c r="AC29" i="24" s="1"/>
  <c r="AD29" i="24" s="1"/>
  <c r="AE29" i="24" s="1"/>
  <c r="AF29" i="24" s="1"/>
  <c r="AG29" i="24" s="1"/>
  <c r="AH29" i="24" s="1"/>
  <c r="AI29" i="24" s="1"/>
  <c r="AJ29" i="24" s="1"/>
  <c r="AK29" i="24" s="1"/>
  <c r="AL29" i="24" s="1"/>
  <c r="AM29" i="24" s="1"/>
  <c r="AN29" i="24" s="1"/>
  <c r="Z28" i="24"/>
  <c r="AA28" i="24" s="1"/>
  <c r="AB28" i="24" s="1"/>
  <c r="AC28" i="24" s="1"/>
  <c r="AD28" i="24" s="1"/>
  <c r="AE28" i="24" s="1"/>
  <c r="AF28" i="24" s="1"/>
  <c r="AG28" i="24" s="1"/>
  <c r="AH28" i="24" s="1"/>
  <c r="AI28" i="24" s="1"/>
  <c r="AJ28" i="24" s="1"/>
  <c r="AK28" i="24" s="1"/>
  <c r="AL28" i="24" s="1"/>
  <c r="AM28" i="24" s="1"/>
  <c r="AN28" i="24" s="1"/>
  <c r="Z27" i="24"/>
  <c r="AA27" i="24" s="1"/>
  <c r="AB27" i="24" s="1"/>
  <c r="AC27" i="24" s="1"/>
  <c r="AD27" i="24" s="1"/>
  <c r="AE27" i="24" s="1"/>
  <c r="AF27" i="24" s="1"/>
  <c r="AG27" i="24" s="1"/>
  <c r="AH27" i="24" s="1"/>
  <c r="AI27" i="24" s="1"/>
  <c r="AJ27" i="24" s="1"/>
  <c r="AK27" i="24" s="1"/>
  <c r="AL27" i="24" s="1"/>
  <c r="AM27" i="24" s="1"/>
  <c r="AN27" i="24" s="1"/>
  <c r="Z26" i="24"/>
  <c r="AA26" i="24" s="1"/>
  <c r="AB26" i="24" s="1"/>
  <c r="AC26" i="24" s="1"/>
  <c r="AD26" i="24" s="1"/>
  <c r="AE26" i="24" s="1"/>
  <c r="AF26" i="24" s="1"/>
  <c r="AG26" i="24" s="1"/>
  <c r="AH26" i="24" s="1"/>
  <c r="AI26" i="24" s="1"/>
  <c r="AJ26" i="24" s="1"/>
  <c r="AK26" i="24" s="1"/>
  <c r="AL26" i="24" s="1"/>
  <c r="AM26" i="24" s="1"/>
  <c r="AN26" i="24" s="1"/>
  <c r="Z25" i="24"/>
  <c r="AA25" i="24" s="1"/>
  <c r="AB25" i="24" s="1"/>
  <c r="AC25" i="24" s="1"/>
  <c r="AD25" i="24" s="1"/>
  <c r="AE25" i="24" s="1"/>
  <c r="AF25" i="24" s="1"/>
  <c r="AG25" i="24" s="1"/>
  <c r="AH25" i="24" s="1"/>
  <c r="AI25" i="24" s="1"/>
  <c r="AJ25" i="24" s="1"/>
  <c r="AK25" i="24" s="1"/>
  <c r="AL25" i="24" s="1"/>
  <c r="AM25" i="24" s="1"/>
  <c r="AN25" i="24" s="1"/>
  <c r="Z23" i="24"/>
  <c r="AA23" i="24" s="1"/>
  <c r="AB23" i="24" s="1"/>
  <c r="AC23" i="24" s="1"/>
  <c r="AD23" i="24" s="1"/>
  <c r="AE23" i="24" s="1"/>
  <c r="AF23" i="24" s="1"/>
  <c r="AG23" i="24" s="1"/>
  <c r="AH23" i="24" s="1"/>
  <c r="AI23" i="24" s="1"/>
  <c r="AJ23" i="24" s="1"/>
  <c r="AK23" i="24" s="1"/>
  <c r="AL23" i="24" s="1"/>
  <c r="AM23" i="24" s="1"/>
  <c r="AN23" i="24" s="1"/>
  <c r="Z22" i="24"/>
  <c r="AA22" i="24" s="1"/>
  <c r="AB22" i="24" s="1"/>
  <c r="AC22" i="24" s="1"/>
  <c r="AD22" i="24" s="1"/>
  <c r="AE22" i="24" s="1"/>
  <c r="AF22" i="24" s="1"/>
  <c r="AG22" i="24" s="1"/>
  <c r="AH22" i="24" s="1"/>
  <c r="AI22" i="24" s="1"/>
  <c r="AJ22" i="24" s="1"/>
  <c r="AK22" i="24" s="1"/>
  <c r="AL22" i="24" s="1"/>
  <c r="AM22" i="24" s="1"/>
  <c r="AN22" i="24" s="1"/>
  <c r="G22" i="24"/>
  <c r="Z21" i="24"/>
  <c r="AA21" i="24" s="1"/>
  <c r="AB21" i="24" s="1"/>
  <c r="AC21" i="24" s="1"/>
  <c r="AD21" i="24" s="1"/>
  <c r="AE21" i="24" s="1"/>
  <c r="AF21" i="24" s="1"/>
  <c r="AG21" i="24" s="1"/>
  <c r="AH21" i="24" s="1"/>
  <c r="AI21" i="24" s="1"/>
  <c r="AJ21" i="24" s="1"/>
  <c r="AK21" i="24" s="1"/>
  <c r="AL21" i="24" s="1"/>
  <c r="AM21" i="24" s="1"/>
  <c r="AN21" i="24" s="1"/>
  <c r="Z20" i="24"/>
  <c r="AA20" i="24" s="1"/>
  <c r="AB20" i="24" s="1"/>
  <c r="AC20" i="24" s="1"/>
  <c r="AD20" i="24" s="1"/>
  <c r="AE20" i="24" s="1"/>
  <c r="AF20" i="24" s="1"/>
  <c r="AG20" i="24" s="1"/>
  <c r="AH20" i="24" s="1"/>
  <c r="AI20" i="24" s="1"/>
  <c r="AJ20" i="24" s="1"/>
  <c r="AK20" i="24" s="1"/>
  <c r="AL20" i="24" s="1"/>
  <c r="AM20" i="24" s="1"/>
  <c r="AN20" i="24" s="1"/>
  <c r="U20" i="24"/>
  <c r="T20" i="24"/>
  <c r="S20" i="24"/>
  <c r="R20" i="24"/>
  <c r="Q20" i="24"/>
  <c r="P20" i="24"/>
  <c r="O20" i="24"/>
  <c r="N20" i="24"/>
  <c r="M20" i="24"/>
  <c r="L20" i="24"/>
  <c r="I26" i="24" s="1"/>
  <c r="K20" i="24"/>
  <c r="J20" i="24"/>
  <c r="I20" i="24"/>
  <c r="H20" i="24"/>
  <c r="G20" i="24"/>
  <c r="Z19" i="24"/>
  <c r="AA19" i="24" s="1"/>
  <c r="AB19" i="24" s="1"/>
  <c r="AC19" i="24" s="1"/>
  <c r="AD19" i="24" s="1"/>
  <c r="AE19" i="24" s="1"/>
  <c r="AF19" i="24" s="1"/>
  <c r="AG19" i="24" s="1"/>
  <c r="AH19" i="24" s="1"/>
  <c r="AI19" i="24" s="1"/>
  <c r="AJ19" i="24" s="1"/>
  <c r="AK19" i="24" s="1"/>
  <c r="AL19" i="24" s="1"/>
  <c r="AM19" i="24" s="1"/>
  <c r="AN19" i="24" s="1"/>
  <c r="Z18" i="24"/>
  <c r="AA18" i="24" s="1"/>
  <c r="AB18" i="24" s="1"/>
  <c r="AC18" i="24" s="1"/>
  <c r="AD18" i="24" s="1"/>
  <c r="AE18" i="24" s="1"/>
  <c r="AF18" i="24" s="1"/>
  <c r="AG18" i="24" s="1"/>
  <c r="AH18" i="24" s="1"/>
  <c r="AI18" i="24" s="1"/>
  <c r="AJ18" i="24" s="1"/>
  <c r="AK18" i="24" s="1"/>
  <c r="AL18" i="24" s="1"/>
  <c r="AM18" i="24" s="1"/>
  <c r="AN18" i="24" s="1"/>
  <c r="Z17" i="24"/>
  <c r="AA17" i="24" s="1"/>
  <c r="AB17" i="24" s="1"/>
  <c r="AC17" i="24" s="1"/>
  <c r="AD17" i="24" s="1"/>
  <c r="AE17" i="24" s="1"/>
  <c r="AF17" i="24" s="1"/>
  <c r="AG17" i="24" s="1"/>
  <c r="AH17" i="24" s="1"/>
  <c r="AI17" i="24" s="1"/>
  <c r="AJ17" i="24" s="1"/>
  <c r="AK17" i="24" s="1"/>
  <c r="AL17" i="24" s="1"/>
  <c r="AM17" i="24" s="1"/>
  <c r="AN17" i="24" s="1"/>
  <c r="Z16" i="24"/>
  <c r="AA16" i="24" s="1"/>
  <c r="AB16" i="24" s="1"/>
  <c r="AC16" i="24" s="1"/>
  <c r="AD16" i="24" s="1"/>
  <c r="AE16" i="24" s="1"/>
  <c r="AF16" i="24" s="1"/>
  <c r="AG16" i="24" s="1"/>
  <c r="AH16" i="24" s="1"/>
  <c r="AI16" i="24" s="1"/>
  <c r="AJ16" i="24" s="1"/>
  <c r="AK16" i="24" s="1"/>
  <c r="AL16" i="24" s="1"/>
  <c r="AM16" i="24" s="1"/>
  <c r="AN16" i="24" s="1"/>
  <c r="Z15" i="24"/>
  <c r="AA15" i="24" s="1"/>
  <c r="AB15" i="24" s="1"/>
  <c r="AC15" i="24" s="1"/>
  <c r="AD15" i="24" s="1"/>
  <c r="AE15" i="24" s="1"/>
  <c r="AF15" i="24" s="1"/>
  <c r="AG15" i="24" s="1"/>
  <c r="AH15" i="24" s="1"/>
  <c r="AI15" i="24" s="1"/>
  <c r="AJ15" i="24" s="1"/>
  <c r="AK15" i="24" s="1"/>
  <c r="AL15" i="24" s="1"/>
  <c r="AM15" i="24" s="1"/>
  <c r="AN15" i="24" s="1"/>
  <c r="Z14" i="24"/>
  <c r="AA14" i="24" s="1"/>
  <c r="AB14" i="24" s="1"/>
  <c r="AC14" i="24" s="1"/>
  <c r="AD14" i="24" s="1"/>
  <c r="AE14" i="24" s="1"/>
  <c r="AF14" i="24" s="1"/>
  <c r="AG14" i="24" s="1"/>
  <c r="AH14" i="24" s="1"/>
  <c r="AI14" i="24" s="1"/>
  <c r="AJ14" i="24" s="1"/>
  <c r="AK14" i="24" s="1"/>
  <c r="AL14" i="24" s="1"/>
  <c r="AM14" i="24" s="1"/>
  <c r="AN14" i="24" s="1"/>
  <c r="Z13" i="24"/>
  <c r="AA13" i="24" s="1"/>
  <c r="AB13" i="24" s="1"/>
  <c r="AC13" i="24" s="1"/>
  <c r="AD13" i="24" s="1"/>
  <c r="AE13" i="24" s="1"/>
  <c r="AF13" i="24" s="1"/>
  <c r="AG13" i="24" s="1"/>
  <c r="AH13" i="24" s="1"/>
  <c r="AI13" i="24" s="1"/>
  <c r="AJ13" i="24" s="1"/>
  <c r="AK13" i="24" s="1"/>
  <c r="AL13" i="24" s="1"/>
  <c r="AM13" i="24" s="1"/>
  <c r="AN13" i="24" s="1"/>
  <c r="E13" i="24"/>
  <c r="Z12" i="24"/>
  <c r="AA12" i="24" s="1"/>
  <c r="AB12" i="24" s="1"/>
  <c r="AC12" i="24" s="1"/>
  <c r="AD12" i="24" s="1"/>
  <c r="AE12" i="24" s="1"/>
  <c r="AF12" i="24" s="1"/>
  <c r="AG12" i="24" s="1"/>
  <c r="AH12" i="24" s="1"/>
  <c r="AI12" i="24" s="1"/>
  <c r="AJ12" i="24" s="1"/>
  <c r="AK12" i="24" s="1"/>
  <c r="AL12" i="24" s="1"/>
  <c r="AM12" i="24" s="1"/>
  <c r="AN12" i="24" s="1"/>
  <c r="W12" i="24"/>
  <c r="B12" i="29" s="1"/>
  <c r="E12" i="24"/>
  <c r="Z11" i="24"/>
  <c r="AA11" i="24" s="1"/>
  <c r="AB11" i="24" s="1"/>
  <c r="AC11" i="24" s="1"/>
  <c r="AD11" i="24" s="1"/>
  <c r="AE11" i="24" s="1"/>
  <c r="AF11" i="24" s="1"/>
  <c r="AG11" i="24" s="1"/>
  <c r="AH11" i="24" s="1"/>
  <c r="AI11" i="24" s="1"/>
  <c r="AJ11" i="24" s="1"/>
  <c r="AK11" i="24" s="1"/>
  <c r="AL11" i="24" s="1"/>
  <c r="AM11" i="24" s="1"/>
  <c r="AN11" i="24" s="1"/>
  <c r="Z10" i="24"/>
  <c r="AA10" i="24" s="1"/>
  <c r="AB10" i="24" s="1"/>
  <c r="AC10" i="24" s="1"/>
  <c r="AD10" i="24" s="1"/>
  <c r="AE10" i="24" s="1"/>
  <c r="AF10" i="24" s="1"/>
  <c r="AG10" i="24" s="1"/>
  <c r="AH10" i="24" s="1"/>
  <c r="AI10" i="24" s="1"/>
  <c r="AJ10" i="24" s="1"/>
  <c r="AK10" i="24" s="1"/>
  <c r="AL10" i="24" s="1"/>
  <c r="AM10" i="24" s="1"/>
  <c r="AN10" i="24" s="1"/>
  <c r="Z9" i="24"/>
  <c r="AA9" i="24" s="1"/>
  <c r="AB9" i="24" s="1"/>
  <c r="AC9" i="24" s="1"/>
  <c r="AD9" i="24" s="1"/>
  <c r="AE9" i="24" s="1"/>
  <c r="AF9" i="24" s="1"/>
  <c r="AG9" i="24" s="1"/>
  <c r="AH9" i="24" s="1"/>
  <c r="AI9" i="24" s="1"/>
  <c r="AJ9" i="24" s="1"/>
  <c r="AK9" i="24" s="1"/>
  <c r="AL9" i="24" s="1"/>
  <c r="AM9" i="24" s="1"/>
  <c r="AN9" i="24" s="1"/>
  <c r="Z8" i="24"/>
  <c r="AA8" i="24" s="1"/>
  <c r="AB8" i="24" s="1"/>
  <c r="AC8" i="24" s="1"/>
  <c r="AD8" i="24" s="1"/>
  <c r="AE8" i="24" s="1"/>
  <c r="AF8" i="24" s="1"/>
  <c r="AG8" i="24" s="1"/>
  <c r="AH8" i="24" s="1"/>
  <c r="AI8" i="24" s="1"/>
  <c r="AJ8" i="24" s="1"/>
  <c r="AK8" i="24" s="1"/>
  <c r="AL8" i="24" s="1"/>
  <c r="AM8" i="24" s="1"/>
  <c r="AN8" i="24" s="1"/>
  <c r="Z7" i="24"/>
  <c r="AA7" i="24" s="1"/>
  <c r="AB7" i="24" s="1"/>
  <c r="AC7" i="24" s="1"/>
  <c r="AD7" i="24" s="1"/>
  <c r="AE7" i="24" s="1"/>
  <c r="AF7" i="24" s="1"/>
  <c r="AG7" i="24" s="1"/>
  <c r="AH7" i="24" s="1"/>
  <c r="AI7" i="24" s="1"/>
  <c r="AJ7" i="24" s="1"/>
  <c r="AK7" i="24" s="1"/>
  <c r="AL7" i="24" s="1"/>
  <c r="AM7" i="24" s="1"/>
  <c r="AN7" i="24" s="1"/>
  <c r="Z6" i="24"/>
  <c r="AA6" i="24" s="1"/>
  <c r="AB6" i="24" s="1"/>
  <c r="AC6" i="24" s="1"/>
  <c r="AD6" i="24" s="1"/>
  <c r="AE6" i="24" s="1"/>
  <c r="AF6" i="24" s="1"/>
  <c r="AG6" i="24" s="1"/>
  <c r="AH6" i="24" s="1"/>
  <c r="AI6" i="24" s="1"/>
  <c r="AJ6" i="24" s="1"/>
  <c r="AK6" i="24" s="1"/>
  <c r="AL6" i="24" s="1"/>
  <c r="AM6" i="24" s="1"/>
  <c r="AN6" i="24" s="1"/>
  <c r="E6" i="24"/>
  <c r="Z5" i="24"/>
  <c r="AA5" i="24" s="1"/>
  <c r="AB5" i="24" s="1"/>
  <c r="AC5" i="24" s="1"/>
  <c r="AD5" i="24" s="1"/>
  <c r="AE5" i="24" s="1"/>
  <c r="AF5" i="24" s="1"/>
  <c r="AG5" i="24" s="1"/>
  <c r="AH5" i="24" s="1"/>
  <c r="AI5" i="24" s="1"/>
  <c r="AJ5" i="24" s="1"/>
  <c r="AK5" i="24" s="1"/>
  <c r="AL5" i="24" s="1"/>
  <c r="AM5" i="24" s="1"/>
  <c r="AN5" i="24" s="1"/>
  <c r="E5" i="24"/>
  <c r="Z4" i="24"/>
  <c r="AA4" i="24" s="1"/>
  <c r="AB4" i="24" s="1"/>
  <c r="AC4" i="24" s="1"/>
  <c r="AD4" i="24" s="1"/>
  <c r="AE4" i="24" s="1"/>
  <c r="AF4" i="24" s="1"/>
  <c r="AG4" i="24" s="1"/>
  <c r="AH4" i="24" s="1"/>
  <c r="AI4" i="24" s="1"/>
  <c r="AJ4" i="24" s="1"/>
  <c r="AK4" i="24" s="1"/>
  <c r="AL4" i="24" s="1"/>
  <c r="AM4" i="24" s="1"/>
  <c r="AN4" i="24" s="1"/>
  <c r="W4" i="24"/>
  <c r="E4" i="24"/>
  <c r="Z3" i="24"/>
  <c r="AA3" i="24" s="1"/>
  <c r="AB3" i="24" s="1"/>
  <c r="AC3" i="24" s="1"/>
  <c r="AD3" i="24" s="1"/>
  <c r="AE3" i="24" s="1"/>
  <c r="AF3" i="24" s="1"/>
  <c r="AG3" i="24" s="1"/>
  <c r="AH3" i="24" s="1"/>
  <c r="AI3" i="24" s="1"/>
  <c r="AJ3" i="24" s="1"/>
  <c r="AK3" i="24" s="1"/>
  <c r="AL3" i="24" s="1"/>
  <c r="AM3" i="24" s="1"/>
  <c r="AN3" i="24" s="1"/>
  <c r="Z2" i="24"/>
  <c r="AA2" i="24" s="1"/>
  <c r="AB2" i="24" s="1"/>
  <c r="AC2" i="24" s="1"/>
  <c r="AD2" i="24" s="1"/>
  <c r="AE2" i="24" s="1"/>
  <c r="AF2" i="24" s="1"/>
  <c r="AG2" i="24" s="1"/>
  <c r="AH2" i="24" s="1"/>
  <c r="AI2" i="24" s="1"/>
  <c r="AJ2" i="24" s="1"/>
  <c r="AK2" i="24" s="1"/>
  <c r="AL2" i="24" s="1"/>
  <c r="AM2" i="24" s="1"/>
  <c r="AN2" i="24" s="1"/>
  <c r="G23" i="24" l="1"/>
  <c r="W10" i="24"/>
  <c r="B5" i="29"/>
  <c r="W8" i="24"/>
  <c r="E26" i="24"/>
  <c r="E10" i="24"/>
  <c r="B8" i="29"/>
  <c r="F8" i="29" s="1"/>
  <c r="E9" i="24"/>
  <c r="B7" i="29"/>
  <c r="F7" i="29" s="1"/>
  <c r="E8" i="24"/>
  <c r="B6" i="29"/>
  <c r="F6" i="29" s="1"/>
  <c r="E11" i="24"/>
  <c r="B9" i="29"/>
  <c r="F9" i="29" s="1"/>
  <c r="C26" i="24"/>
  <c r="L17" i="24"/>
  <c r="D17" i="24"/>
  <c r="C25" i="24" s="1"/>
  <c r="E7" i="24"/>
  <c r="W6" i="24"/>
  <c r="E25" i="24"/>
  <c r="I17" i="24"/>
  <c r="O17" i="24"/>
  <c r="F5" i="29" l="1"/>
  <c r="E17" i="24"/>
  <c r="B4" i="29"/>
  <c r="R17" i="24"/>
  <c r="F4" i="29" l="1"/>
  <c r="D12" i="29" l="1"/>
</calcChain>
</file>

<file path=xl/sharedStrings.xml><?xml version="1.0" encoding="utf-8"?>
<sst xmlns="http://schemas.openxmlformats.org/spreadsheetml/2006/main" count="561" uniqueCount="132">
  <si>
    <t xml:space="preserve"> </t>
  </si>
  <si>
    <t>Classe 1</t>
  </si>
  <si>
    <t>Classe 2</t>
  </si>
  <si>
    <t>Classe 3</t>
  </si>
  <si>
    <t>Classe 4</t>
  </si>
  <si>
    <t>Classe 5</t>
  </si>
  <si>
    <t>Classe 6</t>
  </si>
  <si>
    <t>Classe 7</t>
  </si>
  <si>
    <t>Classe 8</t>
  </si>
  <si>
    <t>Classe 9</t>
  </si>
  <si>
    <t>Classe 10</t>
  </si>
  <si>
    <t>Classe 11</t>
  </si>
  <si>
    <t>Classe 12</t>
  </si>
  <si>
    <t>total classe</t>
  </si>
  <si>
    <t>total réparti</t>
  </si>
  <si>
    <t>total par niv</t>
  </si>
  <si>
    <t>totaux</t>
  </si>
  <si>
    <t>à répartir encore</t>
  </si>
  <si>
    <t>moyenne théorique</t>
  </si>
  <si>
    <t>CM2</t>
  </si>
  <si>
    <t>CM1</t>
  </si>
  <si>
    <t>CE2</t>
  </si>
  <si>
    <t>CE1</t>
  </si>
  <si>
    <t>CP</t>
  </si>
  <si>
    <t>GS</t>
  </si>
  <si>
    <t>MS</t>
  </si>
  <si>
    <t>écart type</t>
  </si>
  <si>
    <r>
      <rPr>
        <u/>
        <sz val="11"/>
        <color indexed="8"/>
        <rFont val="Calibri"/>
        <family val="2"/>
      </rPr>
      <t>Commentaires -</t>
    </r>
    <r>
      <rPr>
        <sz val="11"/>
        <color theme="1"/>
        <rFont val="Calibri"/>
        <family val="2"/>
        <scheme val="minor"/>
      </rPr>
      <t xml:space="preserve">:   </t>
    </r>
  </si>
  <si>
    <r>
      <t>Commentaires +:</t>
    </r>
    <r>
      <rPr>
        <sz val="11"/>
        <color theme="1"/>
        <rFont val="Calibri"/>
        <family val="2"/>
        <scheme val="minor"/>
      </rPr>
      <t xml:space="preserve"> </t>
    </r>
  </si>
  <si>
    <t>moyenne actuelle</t>
  </si>
  <si>
    <t>Nb Classes:</t>
  </si>
  <si>
    <t>Classe 13</t>
  </si>
  <si>
    <t>Classe 14</t>
  </si>
  <si>
    <t>Classe 15</t>
  </si>
  <si>
    <t xml:space="preserve"> de la classe</t>
  </si>
  <si>
    <t>à la classe</t>
  </si>
  <si>
    <t>intitulé</t>
  </si>
  <si>
    <t>simples niveaux</t>
  </si>
  <si>
    <t>doubles niveaux</t>
  </si>
  <si>
    <t>triples niveaux</t>
  </si>
  <si>
    <t>Autres</t>
  </si>
  <si>
    <t>Répartition des effectifs</t>
  </si>
  <si>
    <t>école:</t>
  </si>
  <si>
    <t>année:</t>
  </si>
  <si>
    <t>total cycle 2</t>
  </si>
  <si>
    <t>total cycle 3</t>
  </si>
  <si>
    <t>total élém.</t>
  </si>
  <si>
    <t>total cycle 1</t>
  </si>
  <si>
    <t>auteur :</t>
  </si>
  <si>
    <t>moyenne cycle 2</t>
  </si>
  <si>
    <t>moyenne cycle 3</t>
  </si>
  <si>
    <t>PS</t>
  </si>
  <si>
    <t>Niveau</t>
  </si>
  <si>
    <t>arrivées</t>
  </si>
  <si>
    <t>Nom</t>
  </si>
  <si>
    <t>Prénom</t>
  </si>
  <si>
    <t>Né(e) le</t>
  </si>
  <si>
    <t>Sexe</t>
  </si>
  <si>
    <t>Travail
A/B/C/D</t>
  </si>
  <si>
    <t>Comportement
A/B/C/D</t>
  </si>
  <si>
    <t>À séparer de</t>
  </si>
  <si>
    <t>Quantité</t>
  </si>
  <si>
    <t>Élève</t>
  </si>
  <si>
    <t>DDN</t>
  </si>
  <si>
    <t>Année scolaire</t>
  </si>
  <si>
    <t>Préinscription</t>
  </si>
  <si>
    <t>Dérogation</t>
  </si>
  <si>
    <t>État civil</t>
  </si>
  <si>
    <t>Radiation</t>
  </si>
  <si>
    <t>École précédente</t>
  </si>
  <si>
    <t>Vaccins</t>
  </si>
  <si>
    <t>dérogation</t>
  </si>
  <si>
    <t>Nombre d'élèves à répartir</t>
  </si>
  <si>
    <t>École</t>
  </si>
  <si>
    <t>Listes nominatives</t>
  </si>
  <si>
    <t>Départs / Arrivées</t>
  </si>
  <si>
    <t>Nombre d'élèves répartis :</t>
  </si>
  <si>
    <t>Tous les élèves sont répartis</t>
  </si>
  <si>
    <t>F</t>
  </si>
  <si>
    <t>oui</t>
  </si>
  <si>
    <t>non</t>
  </si>
  <si>
    <t xml:space="preserve">Renseignements </t>
  </si>
  <si>
    <t>en attente</t>
  </si>
  <si>
    <t>Photo identité</t>
  </si>
  <si>
    <t>document mis à jour le :</t>
  </si>
  <si>
    <t>moyenne cycle 1</t>
  </si>
  <si>
    <t>de la classe</t>
  </si>
  <si>
    <t>6e</t>
  </si>
  <si>
    <t>BEP 6e</t>
  </si>
  <si>
    <t>nombre de</t>
  </si>
  <si>
    <t>BEP C2</t>
  </si>
  <si>
    <t>BEP C3</t>
  </si>
  <si>
    <t>nouveaux inscrits</t>
  </si>
  <si>
    <t>lettres de dérogation manquantes</t>
  </si>
  <si>
    <t>certificats de radiation manquants</t>
  </si>
  <si>
    <t>certificats de vaccination manquants</t>
  </si>
  <si>
    <t>photos d'identité manquantes</t>
  </si>
  <si>
    <t>école de secteur 1</t>
  </si>
  <si>
    <t>école de secteur 2</t>
  </si>
  <si>
    <t>école de secteur 3</t>
  </si>
  <si>
    <t>école hors secteur</t>
  </si>
  <si>
    <t>livrets de famille manquants</t>
  </si>
  <si>
    <t>écoles de provenance</t>
  </si>
  <si>
    <t>"à compléter"</t>
  </si>
  <si>
    <t>Départs</t>
  </si>
  <si>
    <t>BEP CP</t>
  </si>
  <si>
    <t>BEP CE1</t>
  </si>
  <si>
    <t>BEP CE2</t>
  </si>
  <si>
    <t>BEP CM1</t>
  </si>
  <si>
    <t>BEP CM2</t>
  </si>
  <si>
    <t>REDOUBLEMENT</t>
  </si>
  <si>
    <t>SAUT DE CLASSE</t>
  </si>
  <si>
    <t>TOTAL</t>
  </si>
  <si>
    <t>total BEP</t>
  </si>
  <si>
    <t>BEP</t>
  </si>
  <si>
    <t>BEP CP :</t>
  </si>
  <si>
    <t>BEP CE1 :</t>
  </si>
  <si>
    <t>BEP CE2 :</t>
  </si>
  <si>
    <t>BEP CM1 :</t>
  </si>
  <si>
    <t>BEP CM2 :</t>
  </si>
  <si>
    <t>Répartition effectifs N+1</t>
  </si>
  <si>
    <t>G</t>
  </si>
  <si>
    <t>Cours multiple envisageable
oui / non</t>
  </si>
  <si>
    <t>Intitulés des classes avec des CP</t>
  </si>
  <si>
    <t>X</t>
  </si>
  <si>
    <t>Intitulés des classes avec des CE1</t>
  </si>
  <si>
    <t>Intitulés des classes avec des CE2</t>
  </si>
  <si>
    <t>Intitulés des classes avec des CM1</t>
  </si>
  <si>
    <t>Intitulés des classes avec des CM2</t>
  </si>
  <si>
    <t>Cours simple à privilégier
oui / non</t>
  </si>
  <si>
    <t>filles</t>
  </si>
  <si>
    <t>garçons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</si>
</sst>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Arial"/>
      <family val="2"/>
    </font>
    <font>
      <sz val="14"/>
      <name val="Arial"/>
    </font>
  </fonts>
  <fills count="2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251">
    <xf numFmtId="0" fontId="0" fillId="0" borderId="0" xfId="0"/>
    <xf numFmtId="0" fontId="3" fillId="2" borderId="8" xfId="0" applyFont="1" applyFill="1" applyBorder="1" applyAlignment="1" applyProtection="1">
      <alignment horizontal="center" vertical="center" wrapText="1"/>
    </xf>
    <xf numFmtId="2" fontId="2" fillId="2" borderId="1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4" borderId="8" xfId="0" applyFill="1" applyBorder="1" applyAlignment="1" applyProtection="1">
      <alignment horizontal="center" vertical="center" wrapText="1"/>
    </xf>
    <xf numFmtId="2" fontId="2" fillId="4" borderId="10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15" xfId="0" applyBorder="1" applyAlignment="1" applyProtection="1">
      <alignment horizontal="right" vertical="center"/>
    </xf>
    <xf numFmtId="0" fontId="0" fillId="0" borderId="1" xfId="0" applyBorder="1" applyAlignment="1" applyProtection="1">
      <alignment vertical="center"/>
      <protection locked="0"/>
    </xf>
    <xf numFmtId="0" fontId="5" fillId="11" borderId="18" xfId="0" applyFont="1" applyFill="1" applyBorder="1" applyAlignment="1" applyProtection="1">
      <alignment horizontal="center" vertical="center"/>
    </xf>
    <xf numFmtId="0" fontId="5" fillId="11" borderId="17" xfId="0" applyFont="1" applyFill="1" applyBorder="1" applyAlignment="1" applyProtection="1">
      <alignment horizontal="center" vertical="center"/>
    </xf>
    <xf numFmtId="0" fontId="5" fillId="11" borderId="19" xfId="0" applyFont="1" applyFill="1" applyBorder="1" applyAlignment="1" applyProtection="1">
      <alignment horizontal="center" vertical="center"/>
    </xf>
    <xf numFmtId="0" fontId="0" fillId="11" borderId="18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/>
    </xf>
    <xf numFmtId="0" fontId="0" fillId="9" borderId="3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2" borderId="26" xfId="0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11" borderId="19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vertical="center"/>
    </xf>
    <xf numFmtId="0" fontId="0" fillId="0" borderId="29" xfId="0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right" vertical="center"/>
    </xf>
    <xf numFmtId="0" fontId="0" fillId="13" borderId="1" xfId="0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20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11" fillId="0" borderId="1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4" fillId="0" borderId="30" xfId="0" applyNumberFormat="1" applyFont="1" applyFill="1" applyBorder="1" applyAlignment="1" applyProtection="1">
      <alignment horizontal="center" vertical="center"/>
    </xf>
    <xf numFmtId="0" fontId="14" fillId="0" borderId="3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2" fillId="0" borderId="35" xfId="0" applyFont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left" vertical="center" wrapText="1"/>
    </xf>
    <xf numFmtId="0" fontId="0" fillId="3" borderId="38" xfId="0" applyFill="1" applyBorder="1" applyAlignment="1" applyProtection="1">
      <alignment vertical="center"/>
    </xf>
    <xf numFmtId="0" fontId="16" fillId="0" borderId="37" xfId="0" applyFont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vertical="center"/>
    </xf>
    <xf numFmtId="0" fontId="7" fillId="10" borderId="1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/>
    </xf>
    <xf numFmtId="0" fontId="18" fillId="0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right" vertical="center" wrapText="1"/>
    </xf>
    <xf numFmtId="0" fontId="6" fillId="23" borderId="1" xfId="0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7" fillId="16" borderId="1" xfId="1" applyNumberFormat="1" applyFont="1" applyFill="1" applyBorder="1" applyAlignment="1">
      <alignment horizontal="center" vertical="center"/>
    </xf>
    <xf numFmtId="0" fontId="11" fillId="17" borderId="1" xfId="1" applyNumberFormat="1" applyFont="1" applyFill="1" applyBorder="1" applyAlignment="1">
      <alignment horizontal="center" vertical="center"/>
    </xf>
    <xf numFmtId="0" fontId="12" fillId="0" borderId="16" xfId="1" applyFont="1" applyBorder="1" applyAlignment="1" applyProtection="1">
      <alignment horizontal="center" vertical="center"/>
      <protection locked="0"/>
    </xf>
    <xf numFmtId="0" fontId="11" fillId="0" borderId="15" xfId="1" applyFont="1" applyBorder="1" applyAlignment="1" applyProtection="1">
      <alignment vertical="center"/>
      <protection locked="0"/>
    </xf>
    <xf numFmtId="0" fontId="11" fillId="0" borderId="15" xfId="1" applyFont="1" applyBorder="1" applyAlignment="1" applyProtection="1">
      <alignment horizontal="left" vertical="center"/>
      <protection locked="0"/>
    </xf>
    <xf numFmtId="0" fontId="11" fillId="0" borderId="15" xfId="1" applyFont="1" applyFill="1" applyBorder="1" applyAlignment="1" applyProtection="1">
      <alignment horizontal="left" vertical="center"/>
      <protection locked="0"/>
    </xf>
    <xf numFmtId="0" fontId="12" fillId="0" borderId="32" xfId="1" applyFont="1" applyBorder="1" applyAlignment="1" applyProtection="1">
      <alignment horizontal="center" vertical="center"/>
      <protection locked="0"/>
    </xf>
    <xf numFmtId="0" fontId="11" fillId="0" borderId="31" xfId="1" applyFont="1" applyBorder="1" applyAlignment="1" applyProtection="1">
      <alignment horizontal="left" vertical="center"/>
      <protection locked="0"/>
    </xf>
    <xf numFmtId="0" fontId="12" fillId="0" borderId="15" xfId="1" applyFont="1" applyBorder="1" applyAlignment="1" applyProtection="1">
      <alignment horizontal="left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7" fillId="15" borderId="1" xfId="1" applyNumberFormat="1" applyFont="1" applyFill="1" applyBorder="1" applyAlignment="1">
      <alignment horizontal="center" vertical="center"/>
    </xf>
    <xf numFmtId="0" fontId="11" fillId="18" borderId="1" xfId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horizontal="center" vertical="center"/>
      <protection locked="0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0" fontId="12" fillId="0" borderId="31" xfId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vertical="center"/>
    </xf>
    <xf numFmtId="0" fontId="8" fillId="0" borderId="40" xfId="0" applyFont="1" applyBorder="1" applyAlignment="1" applyProtection="1">
      <alignment vertical="center"/>
    </xf>
    <xf numFmtId="0" fontId="8" fillId="12" borderId="40" xfId="0" applyFont="1" applyFill="1" applyBorder="1" applyAlignment="1" applyProtection="1">
      <alignment vertical="center"/>
      <protection locked="0"/>
    </xf>
    <xf numFmtId="0" fontId="8" fillId="13" borderId="40" xfId="0" applyFont="1" applyFill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 wrapText="1"/>
    </xf>
    <xf numFmtId="0" fontId="8" fillId="12" borderId="20" xfId="0" applyFont="1" applyFill="1" applyBorder="1" applyAlignment="1" applyProtection="1">
      <alignment vertical="center"/>
    </xf>
    <xf numFmtId="0" fontId="8" fillId="13" borderId="20" xfId="0" applyFont="1" applyFill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/>
    </xf>
    <xf numFmtId="0" fontId="16" fillId="0" borderId="32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vertical="center"/>
      <protection locked="0"/>
    </xf>
    <xf numFmtId="0" fontId="15" fillId="0" borderId="28" xfId="0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  <protection locked="0"/>
    </xf>
    <xf numFmtId="0" fontId="15" fillId="0" borderId="39" xfId="0" applyFont="1" applyFill="1" applyBorder="1" applyAlignment="1" applyProtection="1">
      <alignment vertical="center"/>
      <protection locked="0"/>
    </xf>
    <xf numFmtId="0" fontId="15" fillId="0" borderId="39" xfId="0" applyFont="1" applyFill="1" applyBorder="1" applyAlignment="1" applyProtection="1">
      <alignment vertical="center"/>
    </xf>
    <xf numFmtId="0" fontId="15" fillId="0" borderId="30" xfId="0" applyFont="1" applyFill="1" applyBorder="1" applyAlignment="1" applyProtection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vertical="center"/>
      <protection locked="0"/>
    </xf>
    <xf numFmtId="0" fontId="15" fillId="0" borderId="30" xfId="0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</xf>
    <xf numFmtId="0" fontId="0" fillId="8" borderId="13" xfId="0" applyFill="1" applyBorder="1" applyAlignment="1" applyProtection="1">
      <alignment horizontal="left" vertical="center" wrapText="1"/>
    </xf>
    <xf numFmtId="0" fontId="4" fillId="8" borderId="0" xfId="0" applyFont="1" applyFill="1" applyBorder="1" applyAlignment="1" applyProtection="1">
      <alignment horizontal="left" vertical="center" wrapText="1"/>
    </xf>
    <xf numFmtId="0" fontId="4" fillId="8" borderId="14" xfId="0" applyFont="1" applyFill="1" applyBorder="1" applyAlignment="1" applyProtection="1">
      <alignment horizontal="left" vertical="center" wrapText="1"/>
    </xf>
    <xf numFmtId="0" fontId="4" fillId="8" borderId="13" xfId="0" applyFont="1" applyFill="1" applyBorder="1" applyAlignment="1" applyProtection="1">
      <alignment horizontal="left" vertical="center" wrapText="1"/>
    </xf>
    <xf numFmtId="0" fontId="4" fillId="8" borderId="6" xfId="0" applyFont="1" applyFill="1" applyBorder="1" applyAlignment="1" applyProtection="1">
      <alignment horizontal="left" vertical="center" wrapText="1"/>
    </xf>
    <xf numFmtId="0" fontId="4" fillId="8" borderId="11" xfId="0" applyFont="1" applyFill="1" applyBorder="1" applyAlignment="1" applyProtection="1">
      <alignment horizontal="left" vertical="center" wrapText="1"/>
    </xf>
    <xf numFmtId="0" fontId="4" fillId="8" borderId="12" xfId="0" applyFont="1" applyFill="1" applyBorder="1" applyAlignment="1" applyProtection="1">
      <alignment horizontal="left" vertical="center" wrapText="1"/>
    </xf>
    <xf numFmtId="0" fontId="0" fillId="6" borderId="13" xfId="0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14" fontId="0" fillId="0" borderId="23" xfId="0" applyNumberForma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6" fillId="10" borderId="41" xfId="0" applyFont="1" applyFill="1" applyBorder="1" applyAlignment="1" applyProtection="1">
      <alignment horizontal="center" vertical="center"/>
    </xf>
    <xf numFmtId="0" fontId="6" fillId="10" borderId="40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center" vertical="center"/>
    </xf>
    <xf numFmtId="0" fontId="0" fillId="9" borderId="5" xfId="0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 applyProtection="1">
      <alignment horizontal="center" vertical="center" wrapText="1"/>
      <protection locked="0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 applyProtection="1">
      <alignment horizontal="center" vertical="center" wrapText="1"/>
      <protection locked="0"/>
    </xf>
    <xf numFmtId="0" fontId="0" fillId="20" borderId="1" xfId="0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>
      <alignment horizontal="center" vertical="center" wrapText="1"/>
    </xf>
    <xf numFmtId="0" fontId="2" fillId="14" borderId="34" xfId="0" applyFont="1" applyFill="1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34" xfId="0" applyFont="1" applyFill="1" applyBorder="1" applyAlignment="1">
      <alignment horizontal="center" vertical="center" wrapText="1"/>
    </xf>
    <xf numFmtId="0" fontId="2" fillId="14" borderId="42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2">
    <cellStyle name="Normal" xfId="0" builtinId="0"/>
    <cellStyle name="Normal 2" xfId="1"/>
  </cellStyles>
  <dxfs count="148"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00B050"/>
      </font>
      <fill>
        <patternFill>
          <bgColor rgb="FF92D050"/>
        </patternFill>
      </fill>
    </dxf>
    <dxf>
      <font>
        <b/>
        <i val="0"/>
        <color rgb="FF00B050"/>
      </font>
      <fill>
        <patternFill>
          <bgColor rgb="FF92D050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eau2" displayName="Tableau2" ref="B1:C80" totalsRowShown="0" headerRowDxfId="127" dataDxfId="125" headerRowBorderDxfId="126" tableBorderDxfId="124" totalsRowBorderDxfId="123" headerRowCellStyle="Normal 2">
  <autoFilter ref="B1:C80">
    <filterColumn colId="0" hiddenButton="1"/>
    <filterColumn colId="1" hiddenButton="1"/>
  </autoFilter>
  <tableColumns count="2">
    <tableColumn id="2" name="Niveau" dataDxfId="122" dataCellStyle="Normal 2"/>
    <tableColumn id="3" name="Élève" dataDxfId="121" dataCellStyle="Normal 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F1:G15" totalsRowShown="0" headerRowDxfId="120" headerRowBorderDxfId="119" tableBorderDxfId="118" totalsRowBorderDxfId="117" headerRowCellStyle="Normal 2">
  <autoFilter ref="F1:G15">
    <filterColumn colId="0" hiddenButton="1"/>
    <filterColumn colId="1" hiddenButton="1"/>
  </autoFilter>
  <tableColumns count="2">
    <tableColumn id="1" name="Niveau" dataDxfId="116" dataCellStyle="Normal 2"/>
    <tableColumn id="2" name="Quantité" dataDxfId="115" dataCellStyle="Normal 2">
      <calculatedColumnFormula>COUNTIF($B$2:$B$80,J2)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B2:C22" totalsRowShown="0" headerRowDxfId="108" dataDxfId="106" headerRowBorderDxfId="107" tableBorderDxfId="105" totalsRowBorderDxfId="104" headerRowCellStyle="Normal 2">
  <autoFilter ref="B2:C22">
    <filterColumn colId="0" hiddenButton="1"/>
    <filterColumn colId="1" hiddenButton="1"/>
  </autoFilter>
  <tableColumns count="2">
    <tableColumn id="2" name="Niveau" dataDxfId="103" dataCellStyle="Normal 2"/>
    <tableColumn id="3" name="Élève" dataDxfId="102" dataCellStyle="Normal 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Tableau5" displayName="Tableau5" ref="E2:F15" totalsRowShown="0" headerRowDxfId="101" headerRowBorderDxfId="100" tableBorderDxfId="99" totalsRowBorderDxfId="98" headerRowCellStyle="Normal 2">
  <autoFilter ref="E2:F15">
    <filterColumn colId="0" hiddenButton="1"/>
    <filterColumn colId="1" hiddenButton="1"/>
  </autoFilter>
  <tableColumns count="2">
    <tableColumn id="1" name="Niveau" dataDxfId="97" dataCellStyle="Normal 2"/>
    <tableColumn id="2" name="Quantité" dataDxfId="96" dataCellStyle="Normal 2">
      <calculatedColumnFormula>COUNTIF($B$3:$B$22,Tableau5[[#This Row],[Niveau]])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1" name="Tableau42" displayName="Tableau42" ref="I2:J22" totalsRowShown="0" headerRowDxfId="95" dataDxfId="93" headerRowBorderDxfId="94" tableBorderDxfId="92" totalsRowBorderDxfId="91" headerRowCellStyle="Normal 2">
  <autoFilter ref="I2:J22">
    <filterColumn colId="0" hiddenButton="1"/>
    <filterColumn colId="1" hiddenButton="1"/>
  </autoFilter>
  <tableColumns count="2">
    <tableColumn id="2" name="Niveau" dataDxfId="90" dataCellStyle="Normal 2"/>
    <tableColumn id="3" name="Élève" dataDxfId="89" dataCellStyle="Normal 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6" name="Tableau57" displayName="Tableau57" ref="L2:M15" totalsRowShown="0" headerRowDxfId="88" headerRowBorderDxfId="87" tableBorderDxfId="86" totalsRowBorderDxfId="85" headerRowCellStyle="Normal 2">
  <autoFilter ref="L2:M15">
    <filterColumn colId="0" hiddenButton="1"/>
    <filterColumn colId="1" hiddenButton="1"/>
  </autoFilter>
  <tableColumns count="2">
    <tableColumn id="1" name="Niveau" dataDxfId="84" dataCellStyle="Normal 2"/>
    <tableColumn id="2" name="Quantité" dataDxfId="83" dataCellStyle="Normal 2">
      <calculatedColumnFormula>COUNTIF(Tableau42[Niveau],Tableau57[[#This Row],[Niveau]])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62"/>
  <sheetViews>
    <sheetView tabSelected="1" zoomScaleNormal="100" zoomScaleSheetLayoutView="90" workbookViewId="0">
      <selection activeCell="D7" sqref="D7"/>
    </sheetView>
  </sheetViews>
  <sheetFormatPr baseColWidth="10" defaultRowHeight="15" x14ac:dyDescent="0.25"/>
  <cols>
    <col min="1" max="1" width="9.85546875" style="7" customWidth="1"/>
    <col min="2" max="3" width="8.7109375" style="7" customWidth="1"/>
    <col min="4" max="5" width="13.28515625" style="7" customWidth="1"/>
    <col min="6" max="6" width="3" style="7" customWidth="1"/>
    <col min="7" max="21" width="8.28515625" style="7" customWidth="1"/>
    <col min="22" max="22" width="1.7109375" style="7" customWidth="1"/>
    <col min="23" max="23" width="10.28515625" style="7" customWidth="1"/>
    <col min="24" max="24" width="2" style="7" customWidth="1"/>
    <col min="25" max="40" width="11.42578125" style="7" hidden="1" customWidth="1"/>
    <col min="41" max="16384" width="11.42578125" style="7"/>
  </cols>
  <sheetData>
    <row r="1" spans="1:40" ht="24" thickBot="1" x14ac:dyDescent="0.3">
      <c r="A1" s="190" t="s">
        <v>41</v>
      </c>
      <c r="B1" s="191"/>
      <c r="C1" s="191"/>
      <c r="D1" s="191"/>
      <c r="E1" s="191"/>
      <c r="F1" s="191"/>
      <c r="G1" s="192"/>
      <c r="H1" s="192"/>
      <c r="I1" s="192"/>
      <c r="J1" s="192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3"/>
      <c r="Z1" s="7">
        <v>1</v>
      </c>
      <c r="AA1" s="7">
        <v>2</v>
      </c>
      <c r="AB1" s="7">
        <v>3</v>
      </c>
      <c r="AC1" s="7">
        <v>4</v>
      </c>
      <c r="AD1" s="7">
        <v>5</v>
      </c>
      <c r="AE1" s="7">
        <v>6</v>
      </c>
      <c r="AF1" s="7">
        <v>7</v>
      </c>
      <c r="AG1" s="7">
        <v>8</v>
      </c>
      <c r="AH1" s="7">
        <v>9</v>
      </c>
      <c r="AI1" s="7">
        <v>10</v>
      </c>
      <c r="AJ1" s="7">
        <v>11</v>
      </c>
      <c r="AK1" s="7">
        <v>12</v>
      </c>
      <c r="AL1" s="7">
        <v>13</v>
      </c>
      <c r="AM1" s="7">
        <v>14</v>
      </c>
      <c r="AN1" s="7">
        <v>15</v>
      </c>
    </row>
    <row r="2" spans="1:40" ht="30" customHeight="1" x14ac:dyDescent="0.25">
      <c r="A2" s="203" t="s">
        <v>42</v>
      </c>
      <c r="B2" s="204"/>
      <c r="C2" s="194"/>
      <c r="D2" s="195"/>
      <c r="E2" s="196"/>
      <c r="F2" s="9"/>
      <c r="G2" s="79" t="s">
        <v>48</v>
      </c>
      <c r="H2" s="195"/>
      <c r="I2" s="195"/>
      <c r="J2" s="196"/>
      <c r="K2" s="197" t="s">
        <v>84</v>
      </c>
      <c r="L2" s="198"/>
      <c r="M2" s="198"/>
      <c r="N2" s="198"/>
      <c r="O2" s="198"/>
      <c r="P2" s="199">
        <f ca="1">TODAY()</f>
        <v>42845</v>
      </c>
      <c r="Q2" s="200"/>
      <c r="R2" s="201"/>
      <c r="S2" s="79" t="s">
        <v>43</v>
      </c>
      <c r="T2" s="195"/>
      <c r="U2" s="195"/>
      <c r="V2" s="195"/>
      <c r="W2" s="202"/>
      <c r="Y2" s="7">
        <v>0</v>
      </c>
      <c r="Z2" s="7" t="str">
        <f>IF($C$3&gt;=Z$1,Y2,"")</f>
        <v/>
      </c>
      <c r="AA2" s="7" t="str">
        <f>IF($C$3&gt;=AA$1,Z2,"")</f>
        <v/>
      </c>
      <c r="AB2" s="7" t="str">
        <f>IF($C$3&gt;=AB$1,AA2,"")</f>
        <v/>
      </c>
      <c r="AC2" s="7" t="str">
        <f t="shared" ref="AC2:AN16" si="0">IF($C$3&gt;=AC$1,AB2,"")</f>
        <v/>
      </c>
      <c r="AD2" s="7" t="str">
        <f t="shared" si="0"/>
        <v/>
      </c>
      <c r="AE2" s="7" t="str">
        <f t="shared" si="0"/>
        <v/>
      </c>
      <c r="AF2" s="7" t="str">
        <f t="shared" si="0"/>
        <v/>
      </c>
      <c r="AG2" s="7" t="str">
        <f t="shared" si="0"/>
        <v/>
      </c>
      <c r="AH2" s="7" t="str">
        <f t="shared" si="0"/>
        <v/>
      </c>
      <c r="AI2" s="7" t="str">
        <f t="shared" si="0"/>
        <v/>
      </c>
      <c r="AJ2" s="7" t="str">
        <f t="shared" si="0"/>
        <v/>
      </c>
      <c r="AK2" s="7" t="str">
        <f t="shared" si="0"/>
        <v/>
      </c>
      <c r="AL2" s="7" t="str">
        <f t="shared" si="0"/>
        <v/>
      </c>
      <c r="AM2" s="7" t="str">
        <f t="shared" si="0"/>
        <v/>
      </c>
      <c r="AN2" s="7" t="str">
        <f t="shared" si="0"/>
        <v/>
      </c>
    </row>
    <row r="3" spans="1:40" ht="30" x14ac:dyDescent="0.25">
      <c r="A3" s="205" t="s">
        <v>30</v>
      </c>
      <c r="B3" s="206"/>
      <c r="C3" s="84">
        <v>0</v>
      </c>
      <c r="D3" s="85" t="s">
        <v>15</v>
      </c>
      <c r="E3" s="85" t="s">
        <v>17</v>
      </c>
      <c r="F3" s="10"/>
      <c r="G3" s="121" t="s">
        <v>1</v>
      </c>
      <c r="H3" s="82" t="s">
        <v>2</v>
      </c>
      <c r="I3" s="82" t="s">
        <v>3</v>
      </c>
      <c r="J3" s="82" t="s">
        <v>4</v>
      </c>
      <c r="K3" s="82" t="s">
        <v>5</v>
      </c>
      <c r="L3" s="82" t="s">
        <v>6</v>
      </c>
      <c r="M3" s="82" t="s">
        <v>7</v>
      </c>
      <c r="N3" s="82" t="s">
        <v>8</v>
      </c>
      <c r="O3" s="122" t="s">
        <v>9</v>
      </c>
      <c r="P3" s="122" t="s">
        <v>10</v>
      </c>
      <c r="Q3" s="122" t="s">
        <v>11</v>
      </c>
      <c r="R3" s="122" t="s">
        <v>12</v>
      </c>
      <c r="S3" s="122" t="s">
        <v>31</v>
      </c>
      <c r="T3" s="122" t="s">
        <v>32</v>
      </c>
      <c r="U3" s="123" t="s">
        <v>33</v>
      </c>
      <c r="V3" s="78"/>
      <c r="W3" s="14" t="s">
        <v>47</v>
      </c>
      <c r="Y3" s="7">
        <v>1</v>
      </c>
      <c r="Z3" s="7" t="str">
        <f t="shared" ref="Z3:AN18" si="1">IF($C$3&gt;=Z$1,Y3,"")</f>
        <v/>
      </c>
      <c r="AA3" s="7" t="str">
        <f t="shared" si="1"/>
        <v/>
      </c>
      <c r="AB3" s="7" t="str">
        <f t="shared" si="1"/>
        <v/>
      </c>
      <c r="AC3" s="7" t="str">
        <f t="shared" si="1"/>
        <v/>
      </c>
      <c r="AD3" s="7" t="str">
        <f t="shared" si="1"/>
        <v/>
      </c>
      <c r="AE3" s="7" t="str">
        <f t="shared" si="1"/>
        <v/>
      </c>
      <c r="AF3" s="7" t="str">
        <f t="shared" si="1"/>
        <v/>
      </c>
      <c r="AG3" s="7" t="str">
        <f t="shared" si="1"/>
        <v/>
      </c>
      <c r="AH3" s="7" t="str">
        <f t="shared" si="1"/>
        <v/>
      </c>
      <c r="AI3" s="7" t="str">
        <f t="shared" si="1"/>
        <v/>
      </c>
      <c r="AJ3" s="7" t="str">
        <f t="shared" si="1"/>
        <v/>
      </c>
      <c r="AK3" s="7" t="str">
        <f t="shared" si="1"/>
        <v/>
      </c>
      <c r="AL3" s="7" t="str">
        <f t="shared" si="1"/>
        <v/>
      </c>
      <c r="AM3" s="7" t="str">
        <f t="shared" si="1"/>
        <v/>
      </c>
      <c r="AN3" s="7" t="str">
        <f t="shared" si="0"/>
        <v/>
      </c>
    </row>
    <row r="4" spans="1:40" x14ac:dyDescent="0.25">
      <c r="A4" s="53"/>
      <c r="B4" s="112"/>
      <c r="C4" s="11" t="s">
        <v>51</v>
      </c>
      <c r="D4" s="12"/>
      <c r="E4" s="86">
        <f>D4-SUM(G4:U4)</f>
        <v>0</v>
      </c>
      <c r="F4" s="10"/>
      <c r="G4" s="124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141"/>
      <c r="V4" s="35"/>
      <c r="W4" s="13">
        <f>SUM(D4:D6)</f>
        <v>0</v>
      </c>
      <c r="Y4" s="7">
        <v>2</v>
      </c>
      <c r="Z4" s="7" t="str">
        <f t="shared" si="1"/>
        <v/>
      </c>
      <c r="AA4" s="7" t="str">
        <f t="shared" si="1"/>
        <v/>
      </c>
      <c r="AB4" s="7" t="str">
        <f t="shared" si="1"/>
        <v/>
      </c>
      <c r="AC4" s="7" t="str">
        <f t="shared" si="1"/>
        <v/>
      </c>
      <c r="AD4" s="7" t="str">
        <f t="shared" si="1"/>
        <v/>
      </c>
      <c r="AE4" s="7" t="str">
        <f t="shared" si="1"/>
        <v/>
      </c>
      <c r="AF4" s="7" t="str">
        <f t="shared" si="1"/>
        <v/>
      </c>
      <c r="AG4" s="7" t="str">
        <f t="shared" si="1"/>
        <v/>
      </c>
      <c r="AH4" s="7" t="str">
        <f t="shared" si="1"/>
        <v/>
      </c>
      <c r="AI4" s="7" t="str">
        <f t="shared" si="1"/>
        <v/>
      </c>
      <c r="AJ4" s="7" t="str">
        <f t="shared" si="1"/>
        <v/>
      </c>
      <c r="AK4" s="7" t="str">
        <f t="shared" si="1"/>
        <v/>
      </c>
      <c r="AL4" s="7" t="str">
        <f t="shared" si="1"/>
        <v/>
      </c>
      <c r="AM4" s="7" t="str">
        <f t="shared" si="1"/>
        <v/>
      </c>
      <c r="AN4" s="7" t="str">
        <f t="shared" si="0"/>
        <v/>
      </c>
    </row>
    <row r="5" spans="1:40" x14ac:dyDescent="0.25">
      <c r="A5" s="55"/>
      <c r="B5" s="113"/>
      <c r="C5" s="11" t="s">
        <v>25</v>
      </c>
      <c r="D5" s="12"/>
      <c r="E5" s="86">
        <f t="shared" ref="E5:E11" si="2">D5-SUM(G5:U5)</f>
        <v>0</v>
      </c>
      <c r="F5" s="10"/>
      <c r="G5" s="124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141"/>
      <c r="V5" s="35"/>
      <c r="W5" s="15" t="s">
        <v>46</v>
      </c>
      <c r="Y5" s="7">
        <v>3</v>
      </c>
      <c r="Z5" s="7" t="str">
        <f t="shared" si="1"/>
        <v/>
      </c>
      <c r="AA5" s="7" t="str">
        <f t="shared" si="1"/>
        <v/>
      </c>
      <c r="AB5" s="7" t="str">
        <f t="shared" si="1"/>
        <v/>
      </c>
      <c r="AC5" s="7" t="str">
        <f t="shared" si="1"/>
        <v/>
      </c>
      <c r="AD5" s="7" t="str">
        <f t="shared" si="1"/>
        <v/>
      </c>
      <c r="AE5" s="7" t="str">
        <f t="shared" si="1"/>
        <v/>
      </c>
      <c r="AF5" s="7" t="str">
        <f t="shared" si="1"/>
        <v/>
      </c>
      <c r="AG5" s="7" t="str">
        <f t="shared" si="1"/>
        <v/>
      </c>
      <c r="AH5" s="7" t="str">
        <f t="shared" si="1"/>
        <v/>
      </c>
      <c r="AI5" s="7" t="str">
        <f t="shared" si="1"/>
        <v/>
      </c>
      <c r="AJ5" s="7" t="str">
        <f t="shared" si="1"/>
        <v/>
      </c>
      <c r="AK5" s="7" t="str">
        <f t="shared" si="1"/>
        <v/>
      </c>
      <c r="AL5" s="7" t="str">
        <f t="shared" si="1"/>
        <v/>
      </c>
      <c r="AM5" s="7" t="str">
        <f t="shared" si="1"/>
        <v/>
      </c>
      <c r="AN5" s="7" t="str">
        <f t="shared" si="0"/>
        <v/>
      </c>
    </row>
    <row r="6" spans="1:40" x14ac:dyDescent="0.25">
      <c r="A6" s="55"/>
      <c r="B6" s="113"/>
      <c r="C6" s="11" t="s">
        <v>24</v>
      </c>
      <c r="D6" s="12"/>
      <c r="E6" s="86">
        <f t="shared" si="2"/>
        <v>0</v>
      </c>
      <c r="F6" s="10"/>
      <c r="G6" s="124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141"/>
      <c r="V6" s="35"/>
      <c r="W6" s="14">
        <f>SUM(D7:D13)</f>
        <v>0</v>
      </c>
      <c r="Y6" s="7">
        <v>4</v>
      </c>
      <c r="Z6" s="7" t="str">
        <f t="shared" si="1"/>
        <v/>
      </c>
      <c r="AA6" s="7" t="str">
        <f t="shared" si="1"/>
        <v/>
      </c>
      <c r="AB6" s="7" t="str">
        <f t="shared" si="1"/>
        <v/>
      </c>
      <c r="AC6" s="7" t="str">
        <f t="shared" si="1"/>
        <v/>
      </c>
      <c r="AD6" s="7" t="str">
        <f t="shared" si="1"/>
        <v/>
      </c>
      <c r="AE6" s="7" t="str">
        <f t="shared" si="1"/>
        <v/>
      </c>
      <c r="AF6" s="7" t="str">
        <f t="shared" si="1"/>
        <v/>
      </c>
      <c r="AG6" s="7" t="str">
        <f t="shared" si="1"/>
        <v/>
      </c>
      <c r="AH6" s="7" t="str">
        <f t="shared" si="1"/>
        <v/>
      </c>
      <c r="AI6" s="7" t="str">
        <f t="shared" si="1"/>
        <v/>
      </c>
      <c r="AJ6" s="7" t="str">
        <f t="shared" si="1"/>
        <v/>
      </c>
      <c r="AK6" s="7" t="str">
        <f t="shared" si="1"/>
        <v/>
      </c>
      <c r="AL6" s="7" t="str">
        <f t="shared" si="1"/>
        <v/>
      </c>
      <c r="AM6" s="7" t="str">
        <f t="shared" si="1"/>
        <v/>
      </c>
      <c r="AN6" s="7" t="str">
        <f t="shared" si="0"/>
        <v/>
      </c>
    </row>
    <row r="7" spans="1:40" x14ac:dyDescent="0.25">
      <c r="A7" s="118" t="s">
        <v>115</v>
      </c>
      <c r="B7" s="114"/>
      <c r="C7" s="11" t="s">
        <v>23</v>
      </c>
      <c r="D7" s="12"/>
      <c r="E7" s="86">
        <f t="shared" si="2"/>
        <v>0</v>
      </c>
      <c r="F7" s="10"/>
      <c r="G7" s="124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41"/>
      <c r="V7" s="35"/>
      <c r="W7" s="15" t="s">
        <v>44</v>
      </c>
      <c r="Y7" s="7">
        <v>5</v>
      </c>
      <c r="Z7" s="7" t="str">
        <f t="shared" si="1"/>
        <v/>
      </c>
      <c r="AA7" s="7" t="str">
        <f t="shared" si="1"/>
        <v/>
      </c>
      <c r="AB7" s="7" t="str">
        <f t="shared" si="1"/>
        <v/>
      </c>
      <c r="AC7" s="7" t="str">
        <f t="shared" si="1"/>
        <v/>
      </c>
      <c r="AD7" s="7" t="str">
        <f t="shared" si="1"/>
        <v/>
      </c>
      <c r="AE7" s="7" t="str">
        <f t="shared" si="1"/>
        <v/>
      </c>
      <c r="AF7" s="7" t="str">
        <f t="shared" si="1"/>
        <v/>
      </c>
      <c r="AG7" s="7" t="str">
        <f t="shared" si="1"/>
        <v/>
      </c>
      <c r="AH7" s="7" t="str">
        <f t="shared" si="1"/>
        <v/>
      </c>
      <c r="AI7" s="7" t="str">
        <f t="shared" si="1"/>
        <v/>
      </c>
      <c r="AJ7" s="7" t="str">
        <f t="shared" si="1"/>
        <v/>
      </c>
      <c r="AK7" s="7" t="str">
        <f t="shared" si="1"/>
        <v/>
      </c>
      <c r="AL7" s="7" t="str">
        <f t="shared" si="1"/>
        <v/>
      </c>
      <c r="AM7" s="7" t="str">
        <f t="shared" si="1"/>
        <v/>
      </c>
      <c r="AN7" s="7" t="str">
        <f t="shared" si="0"/>
        <v/>
      </c>
    </row>
    <row r="8" spans="1:40" x14ac:dyDescent="0.25">
      <c r="A8" s="118" t="s">
        <v>116</v>
      </c>
      <c r="B8" s="114"/>
      <c r="C8" s="11" t="s">
        <v>22</v>
      </c>
      <c r="D8" s="12"/>
      <c r="E8" s="86">
        <f t="shared" si="2"/>
        <v>0</v>
      </c>
      <c r="F8" s="10"/>
      <c r="G8" s="124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141"/>
      <c r="V8" s="35"/>
      <c r="W8" s="15">
        <f>SUM(D7:D9)</f>
        <v>0</v>
      </c>
      <c r="Y8" s="7">
        <v>6</v>
      </c>
      <c r="Z8" s="7" t="str">
        <f t="shared" si="1"/>
        <v/>
      </c>
      <c r="AA8" s="7" t="str">
        <f t="shared" si="1"/>
        <v/>
      </c>
      <c r="AB8" s="7" t="str">
        <f t="shared" si="1"/>
        <v/>
      </c>
      <c r="AC8" s="7" t="str">
        <f t="shared" si="1"/>
        <v/>
      </c>
      <c r="AD8" s="7" t="str">
        <f t="shared" si="1"/>
        <v/>
      </c>
      <c r="AE8" s="7" t="str">
        <f t="shared" si="1"/>
        <v/>
      </c>
      <c r="AF8" s="7" t="str">
        <f t="shared" si="1"/>
        <v/>
      </c>
      <c r="AG8" s="7" t="str">
        <f t="shared" si="1"/>
        <v/>
      </c>
      <c r="AH8" s="7" t="str">
        <f t="shared" si="1"/>
        <v/>
      </c>
      <c r="AI8" s="7" t="str">
        <f t="shared" si="1"/>
        <v/>
      </c>
      <c r="AJ8" s="7" t="str">
        <f t="shared" si="1"/>
        <v/>
      </c>
      <c r="AK8" s="7" t="str">
        <f t="shared" si="1"/>
        <v/>
      </c>
      <c r="AL8" s="7" t="str">
        <f t="shared" si="1"/>
        <v/>
      </c>
      <c r="AM8" s="7" t="str">
        <f t="shared" si="1"/>
        <v/>
      </c>
      <c r="AN8" s="7" t="str">
        <f t="shared" si="0"/>
        <v/>
      </c>
    </row>
    <row r="9" spans="1:40" x14ac:dyDescent="0.25">
      <c r="A9" s="118" t="s">
        <v>117</v>
      </c>
      <c r="B9" s="114"/>
      <c r="C9" s="11" t="s">
        <v>21</v>
      </c>
      <c r="D9" s="12"/>
      <c r="E9" s="86">
        <f t="shared" si="2"/>
        <v>0</v>
      </c>
      <c r="F9" s="10"/>
      <c r="G9" s="124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141"/>
      <c r="V9" s="35"/>
      <c r="W9" s="15" t="s">
        <v>45</v>
      </c>
      <c r="Y9" s="7">
        <v>7</v>
      </c>
      <c r="Z9" s="7" t="str">
        <f t="shared" si="1"/>
        <v/>
      </c>
      <c r="AA9" s="7" t="str">
        <f t="shared" si="1"/>
        <v/>
      </c>
      <c r="AB9" s="7" t="str">
        <f t="shared" si="1"/>
        <v/>
      </c>
      <c r="AC9" s="7" t="str">
        <f t="shared" si="1"/>
        <v/>
      </c>
      <c r="AD9" s="7" t="str">
        <f t="shared" si="1"/>
        <v/>
      </c>
      <c r="AE9" s="7" t="str">
        <f t="shared" si="1"/>
        <v/>
      </c>
      <c r="AF9" s="7" t="str">
        <f t="shared" si="1"/>
        <v/>
      </c>
      <c r="AG9" s="7" t="str">
        <f t="shared" si="1"/>
        <v/>
      </c>
      <c r="AH9" s="7" t="str">
        <f t="shared" si="1"/>
        <v/>
      </c>
      <c r="AI9" s="7" t="str">
        <f t="shared" si="1"/>
        <v/>
      </c>
      <c r="AJ9" s="7" t="str">
        <f t="shared" si="1"/>
        <v/>
      </c>
      <c r="AK9" s="7" t="str">
        <f t="shared" si="1"/>
        <v/>
      </c>
      <c r="AL9" s="7" t="str">
        <f t="shared" si="1"/>
        <v/>
      </c>
      <c r="AM9" s="7" t="str">
        <f t="shared" si="1"/>
        <v/>
      </c>
      <c r="AN9" s="7" t="str">
        <f t="shared" si="0"/>
        <v/>
      </c>
    </row>
    <row r="10" spans="1:40" x14ac:dyDescent="0.25">
      <c r="A10" s="119" t="s">
        <v>118</v>
      </c>
      <c r="B10" s="115"/>
      <c r="C10" s="11" t="s">
        <v>20</v>
      </c>
      <c r="D10" s="12"/>
      <c r="E10" s="86">
        <f t="shared" si="2"/>
        <v>0</v>
      </c>
      <c r="F10" s="10"/>
      <c r="G10" s="124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41"/>
      <c r="V10" s="35"/>
      <c r="W10" s="16">
        <f>SUM(D10:D11)</f>
        <v>0</v>
      </c>
      <c r="Y10" s="7">
        <v>8</v>
      </c>
      <c r="Z10" s="7" t="str">
        <f t="shared" si="1"/>
        <v/>
      </c>
      <c r="AA10" s="7" t="str">
        <f t="shared" si="1"/>
        <v/>
      </c>
      <c r="AB10" s="7" t="str">
        <f t="shared" si="1"/>
        <v/>
      </c>
      <c r="AC10" s="7" t="str">
        <f t="shared" si="1"/>
        <v/>
      </c>
      <c r="AD10" s="7" t="str">
        <f t="shared" si="1"/>
        <v/>
      </c>
      <c r="AE10" s="7" t="str">
        <f t="shared" si="1"/>
        <v/>
      </c>
      <c r="AF10" s="7" t="str">
        <f t="shared" si="1"/>
        <v/>
      </c>
      <c r="AG10" s="7" t="str">
        <f t="shared" si="1"/>
        <v/>
      </c>
      <c r="AH10" s="7" t="str">
        <f t="shared" si="1"/>
        <v/>
      </c>
      <c r="AI10" s="7" t="str">
        <f t="shared" si="1"/>
        <v/>
      </c>
      <c r="AJ10" s="7" t="str">
        <f t="shared" si="1"/>
        <v/>
      </c>
      <c r="AK10" s="7" t="str">
        <f t="shared" si="1"/>
        <v/>
      </c>
      <c r="AL10" s="7" t="str">
        <f t="shared" si="1"/>
        <v/>
      </c>
      <c r="AM10" s="7" t="str">
        <f t="shared" si="1"/>
        <v/>
      </c>
      <c r="AN10" s="7" t="str">
        <f t="shared" si="0"/>
        <v/>
      </c>
    </row>
    <row r="11" spans="1:40" x14ac:dyDescent="0.25">
      <c r="A11" s="119" t="s">
        <v>119</v>
      </c>
      <c r="B11" s="115"/>
      <c r="C11" s="11" t="s">
        <v>19</v>
      </c>
      <c r="D11" s="12"/>
      <c r="E11" s="86">
        <f t="shared" si="2"/>
        <v>0</v>
      </c>
      <c r="F11" s="10"/>
      <c r="G11" s="124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141"/>
      <c r="V11" s="35"/>
      <c r="W11" s="34" t="s">
        <v>113</v>
      </c>
      <c r="Y11" s="7">
        <v>9</v>
      </c>
      <c r="Z11" s="7" t="str">
        <f t="shared" si="1"/>
        <v/>
      </c>
      <c r="AA11" s="7" t="str">
        <f t="shared" si="1"/>
        <v/>
      </c>
      <c r="AB11" s="7" t="str">
        <f t="shared" si="1"/>
        <v/>
      </c>
      <c r="AC11" s="7" t="str">
        <f t="shared" si="1"/>
        <v/>
      </c>
      <c r="AD11" s="7" t="str">
        <f t="shared" si="1"/>
        <v/>
      </c>
      <c r="AE11" s="7" t="str">
        <f t="shared" si="1"/>
        <v/>
      </c>
      <c r="AF11" s="7" t="str">
        <f t="shared" si="1"/>
        <v/>
      </c>
      <c r="AG11" s="7" t="str">
        <f t="shared" si="1"/>
        <v/>
      </c>
      <c r="AH11" s="7" t="str">
        <f t="shared" si="1"/>
        <v/>
      </c>
      <c r="AI11" s="7" t="str">
        <f t="shared" si="1"/>
        <v/>
      </c>
      <c r="AJ11" s="7" t="str">
        <f t="shared" si="1"/>
        <v/>
      </c>
      <c r="AK11" s="7" t="str">
        <f t="shared" si="1"/>
        <v/>
      </c>
      <c r="AL11" s="7" t="str">
        <f t="shared" si="1"/>
        <v/>
      </c>
      <c r="AM11" s="7" t="str">
        <f t="shared" si="1"/>
        <v/>
      </c>
      <c r="AN11" s="7" t="str">
        <f t="shared" si="0"/>
        <v/>
      </c>
    </row>
    <row r="12" spans="1:40" x14ac:dyDescent="0.25">
      <c r="A12" s="55"/>
      <c r="B12" s="116"/>
      <c r="C12" s="37" t="s">
        <v>90</v>
      </c>
      <c r="D12" s="54">
        <f>SUM(B7:B9)</f>
        <v>0</v>
      </c>
      <c r="E12" s="86">
        <f>D12-SUM(G12:U12)</f>
        <v>0</v>
      </c>
      <c r="F12" s="10"/>
      <c r="G12" s="124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41"/>
      <c r="V12" s="35"/>
      <c r="W12" s="34">
        <f>SUM(D12:D13)</f>
        <v>0</v>
      </c>
      <c r="Y12" s="7">
        <v>10</v>
      </c>
      <c r="Z12" s="7" t="str">
        <f t="shared" si="1"/>
        <v/>
      </c>
      <c r="AA12" s="7" t="str">
        <f t="shared" si="1"/>
        <v/>
      </c>
      <c r="AB12" s="7" t="str">
        <f t="shared" si="1"/>
        <v/>
      </c>
      <c r="AC12" s="7" t="str">
        <f t="shared" si="1"/>
        <v/>
      </c>
      <c r="AD12" s="7" t="str">
        <f t="shared" si="1"/>
        <v/>
      </c>
      <c r="AE12" s="7" t="str">
        <f t="shared" si="1"/>
        <v/>
      </c>
      <c r="AF12" s="7" t="str">
        <f t="shared" si="1"/>
        <v/>
      </c>
      <c r="AG12" s="7" t="str">
        <f t="shared" si="1"/>
        <v/>
      </c>
      <c r="AH12" s="7" t="str">
        <f t="shared" si="1"/>
        <v/>
      </c>
      <c r="AI12" s="7" t="str">
        <f t="shared" si="1"/>
        <v/>
      </c>
      <c r="AJ12" s="7" t="str">
        <f t="shared" si="1"/>
        <v/>
      </c>
      <c r="AK12" s="7" t="str">
        <f t="shared" si="1"/>
        <v/>
      </c>
      <c r="AL12" s="7" t="str">
        <f t="shared" si="1"/>
        <v/>
      </c>
      <c r="AM12" s="7" t="str">
        <f t="shared" si="1"/>
        <v/>
      </c>
      <c r="AN12" s="7" t="str">
        <f t="shared" si="0"/>
        <v/>
      </c>
    </row>
    <row r="13" spans="1:40" x14ac:dyDescent="0.25">
      <c r="A13" s="55"/>
      <c r="B13" s="116"/>
      <c r="C13" s="38" t="s">
        <v>91</v>
      </c>
      <c r="D13" s="54">
        <f>SUM(B10:B11)</f>
        <v>0</v>
      </c>
      <c r="E13" s="86">
        <f>D13-SUM(G13:U13)</f>
        <v>0</v>
      </c>
      <c r="F13" s="10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42"/>
      <c r="V13" s="9"/>
      <c r="W13" s="36"/>
      <c r="Y13" s="7">
        <v>11</v>
      </c>
      <c r="Z13" s="7" t="str">
        <f t="shared" si="1"/>
        <v/>
      </c>
      <c r="AA13" s="7" t="str">
        <f t="shared" si="1"/>
        <v/>
      </c>
      <c r="AB13" s="7" t="str">
        <f t="shared" si="1"/>
        <v/>
      </c>
      <c r="AC13" s="7" t="str">
        <f t="shared" si="1"/>
        <v/>
      </c>
      <c r="AD13" s="7" t="str">
        <f t="shared" si="1"/>
        <v/>
      </c>
      <c r="AE13" s="7" t="str">
        <f t="shared" si="1"/>
        <v/>
      </c>
      <c r="AF13" s="7" t="str">
        <f t="shared" si="1"/>
        <v/>
      </c>
      <c r="AG13" s="7" t="str">
        <f t="shared" si="1"/>
        <v/>
      </c>
      <c r="AH13" s="7" t="str">
        <f t="shared" si="1"/>
        <v/>
      </c>
      <c r="AI13" s="7" t="str">
        <f t="shared" si="1"/>
        <v/>
      </c>
      <c r="AJ13" s="7" t="str">
        <f t="shared" si="1"/>
        <v/>
      </c>
      <c r="AK13" s="7" t="str">
        <f t="shared" si="1"/>
        <v/>
      </c>
      <c r="AL13" s="7" t="str">
        <f t="shared" si="1"/>
        <v/>
      </c>
      <c r="AM13" s="7" t="str">
        <f t="shared" si="1"/>
        <v/>
      </c>
      <c r="AN13" s="7" t="str">
        <f t="shared" si="0"/>
        <v/>
      </c>
    </row>
    <row r="14" spans="1:40" ht="15.75" thickBot="1" x14ac:dyDescent="0.3">
      <c r="A14" s="8"/>
      <c r="B14" s="9"/>
      <c r="C14" s="9"/>
      <c r="D14" s="17"/>
      <c r="E14" s="17"/>
      <c r="F14" s="10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9"/>
      <c r="W14" s="18"/>
      <c r="Y14" s="7">
        <v>12</v>
      </c>
      <c r="Z14" s="7" t="str">
        <f t="shared" si="1"/>
        <v/>
      </c>
      <c r="AA14" s="7" t="str">
        <f t="shared" si="1"/>
        <v/>
      </c>
      <c r="AB14" s="7" t="str">
        <f t="shared" si="1"/>
        <v/>
      </c>
      <c r="AC14" s="7" t="str">
        <f t="shared" si="1"/>
        <v/>
      </c>
      <c r="AD14" s="7" t="str">
        <f t="shared" si="1"/>
        <v/>
      </c>
      <c r="AE14" s="7" t="str">
        <f t="shared" si="1"/>
        <v/>
      </c>
      <c r="AF14" s="7" t="str">
        <f t="shared" si="1"/>
        <v/>
      </c>
      <c r="AG14" s="7" t="str">
        <f t="shared" si="1"/>
        <v/>
      </c>
      <c r="AH14" s="7" t="str">
        <f t="shared" si="1"/>
        <v/>
      </c>
      <c r="AI14" s="7" t="str">
        <f t="shared" si="1"/>
        <v/>
      </c>
      <c r="AJ14" s="7" t="str">
        <f t="shared" si="1"/>
        <v/>
      </c>
      <c r="AK14" s="7" t="str">
        <f t="shared" si="1"/>
        <v/>
      </c>
      <c r="AL14" s="7" t="str">
        <f t="shared" si="1"/>
        <v/>
      </c>
      <c r="AM14" s="7" t="str">
        <f t="shared" si="1"/>
        <v/>
      </c>
      <c r="AN14" s="7" t="str">
        <f t="shared" si="0"/>
        <v/>
      </c>
    </row>
    <row r="15" spans="1:40" ht="15.75" hidden="1" thickBot="1" x14ac:dyDescent="0.3">
      <c r="A15" s="8" t="s">
        <v>0</v>
      </c>
      <c r="B15" s="9"/>
      <c r="C15" s="9"/>
      <c r="D15" s="9"/>
      <c r="E15" s="9"/>
      <c r="F15" s="9"/>
      <c r="G15" s="9">
        <f>COUNTA(G4:G11)</f>
        <v>0</v>
      </c>
      <c r="H15" s="9">
        <f t="shared" ref="H15:U15" si="3">COUNTA(H4:H11)</f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/>
      <c r="W15" s="18"/>
      <c r="Y15" s="7">
        <v>13</v>
      </c>
      <c r="Z15" s="7" t="str">
        <f t="shared" si="1"/>
        <v/>
      </c>
      <c r="AA15" s="7" t="str">
        <f t="shared" si="1"/>
        <v/>
      </c>
      <c r="AB15" s="7" t="str">
        <f t="shared" si="1"/>
        <v/>
      </c>
      <c r="AC15" s="7" t="str">
        <f t="shared" si="1"/>
        <v/>
      </c>
      <c r="AD15" s="7" t="str">
        <f t="shared" si="1"/>
        <v/>
      </c>
      <c r="AE15" s="7" t="str">
        <f t="shared" si="1"/>
        <v/>
      </c>
      <c r="AF15" s="7" t="str">
        <f t="shared" si="1"/>
        <v/>
      </c>
      <c r="AG15" s="7" t="str">
        <f t="shared" si="1"/>
        <v/>
      </c>
      <c r="AH15" s="7" t="str">
        <f t="shared" si="1"/>
        <v/>
      </c>
      <c r="AI15" s="7" t="str">
        <f t="shared" si="1"/>
        <v/>
      </c>
      <c r="AJ15" s="7" t="str">
        <f t="shared" si="1"/>
        <v/>
      </c>
      <c r="AK15" s="7" t="str">
        <f t="shared" si="1"/>
        <v/>
      </c>
      <c r="AL15" s="7" t="str">
        <f t="shared" si="1"/>
        <v/>
      </c>
      <c r="AM15" s="7" t="str">
        <f t="shared" si="1"/>
        <v/>
      </c>
      <c r="AN15" s="7" t="str">
        <f t="shared" si="0"/>
        <v/>
      </c>
    </row>
    <row r="16" spans="1:40" ht="15.75" hidden="1" thickBot="1" x14ac:dyDescent="0.3">
      <c r="A16" s="8"/>
      <c r="B16" s="9"/>
      <c r="C16" s="32"/>
      <c r="D16" s="32"/>
      <c r="E16" s="32"/>
      <c r="F16" s="9"/>
      <c r="G16" s="9">
        <v>1</v>
      </c>
      <c r="H16" s="9">
        <v>2</v>
      </c>
      <c r="I16" s="9">
        <v>3</v>
      </c>
      <c r="J16" s="9">
        <v>4</v>
      </c>
      <c r="K16" s="9">
        <v>5</v>
      </c>
      <c r="L16" s="9">
        <v>6</v>
      </c>
      <c r="M16" s="9">
        <v>7</v>
      </c>
      <c r="N16" s="9">
        <v>8</v>
      </c>
      <c r="O16" s="9">
        <v>9</v>
      </c>
      <c r="P16" s="9">
        <v>10</v>
      </c>
      <c r="Q16" s="9">
        <v>11</v>
      </c>
      <c r="R16" s="9">
        <v>12</v>
      </c>
      <c r="S16" s="9">
        <v>13</v>
      </c>
      <c r="T16" s="9">
        <v>14</v>
      </c>
      <c r="U16" s="9">
        <v>15</v>
      </c>
      <c r="V16" s="9"/>
      <c r="W16" s="18"/>
      <c r="Y16" s="7">
        <v>14</v>
      </c>
      <c r="Z16" s="7" t="str">
        <f t="shared" si="1"/>
        <v/>
      </c>
      <c r="AA16" s="7" t="str">
        <f t="shared" si="1"/>
        <v/>
      </c>
      <c r="AB16" s="7" t="str">
        <f t="shared" si="1"/>
        <v/>
      </c>
      <c r="AC16" s="7" t="str">
        <f t="shared" si="1"/>
        <v/>
      </c>
      <c r="AD16" s="7" t="str">
        <f t="shared" si="1"/>
        <v/>
      </c>
      <c r="AE16" s="7" t="str">
        <f t="shared" si="1"/>
        <v/>
      </c>
      <c r="AF16" s="7" t="str">
        <f t="shared" si="1"/>
        <v/>
      </c>
      <c r="AG16" s="7" t="str">
        <f t="shared" si="1"/>
        <v/>
      </c>
      <c r="AH16" s="7" t="str">
        <f t="shared" si="1"/>
        <v/>
      </c>
      <c r="AI16" s="7" t="str">
        <f t="shared" si="1"/>
        <v/>
      </c>
      <c r="AJ16" s="7" t="str">
        <f t="shared" si="1"/>
        <v/>
      </c>
      <c r="AK16" s="7" t="str">
        <f t="shared" si="1"/>
        <v/>
      </c>
      <c r="AL16" s="7" t="str">
        <f t="shared" si="1"/>
        <v/>
      </c>
      <c r="AM16" s="7" t="str">
        <f t="shared" si="1"/>
        <v/>
      </c>
      <c r="AN16" s="7" t="str">
        <f t="shared" si="0"/>
        <v/>
      </c>
    </row>
    <row r="17" spans="1:40" ht="15.75" thickBot="1" x14ac:dyDescent="0.3">
      <c r="A17" s="19"/>
      <c r="B17" s="33"/>
      <c r="C17" s="20" t="s">
        <v>16</v>
      </c>
      <c r="D17" s="21">
        <f>SUM(D4:D13)</f>
        <v>0</v>
      </c>
      <c r="E17" s="21">
        <f>SUM(E4:E13)</f>
        <v>0</v>
      </c>
      <c r="F17" s="81"/>
      <c r="G17" s="207" t="s">
        <v>37</v>
      </c>
      <c r="H17" s="208"/>
      <c r="I17" s="22" t="str">
        <f>IF(C3=0,"",COUNTIF(PlageProfils,1))</f>
        <v/>
      </c>
      <c r="J17" s="209" t="s">
        <v>38</v>
      </c>
      <c r="K17" s="210"/>
      <c r="L17" s="23" t="str">
        <f>IF(C3=0,"",COUNTIF(PlageProfils,2))</f>
        <v/>
      </c>
      <c r="M17" s="211" t="s">
        <v>39</v>
      </c>
      <c r="N17" s="212"/>
      <c r="O17" s="24" t="str">
        <f>IF(C3=0,"",COUNTIF(PlageProfils,3))</f>
        <v/>
      </c>
      <c r="P17" s="213" t="s">
        <v>40</v>
      </c>
      <c r="Q17" s="214"/>
      <c r="R17" s="39" t="str">
        <f>IF(C3=0,"",C3-(I17+L17+O17))</f>
        <v/>
      </c>
      <c r="S17" s="19"/>
      <c r="T17" s="32"/>
      <c r="U17" s="32"/>
      <c r="V17" s="32"/>
      <c r="W17" s="33"/>
      <c r="Y17" s="7">
        <v>15</v>
      </c>
      <c r="Z17" s="7" t="str">
        <f t="shared" si="1"/>
        <v/>
      </c>
      <c r="AA17" s="7" t="str">
        <f t="shared" si="1"/>
        <v/>
      </c>
      <c r="AB17" s="7" t="str">
        <f t="shared" si="1"/>
        <v/>
      </c>
      <c r="AC17" s="7" t="str">
        <f t="shared" si="1"/>
        <v/>
      </c>
      <c r="AD17" s="7" t="str">
        <f t="shared" si="1"/>
        <v/>
      </c>
      <c r="AE17" s="7" t="str">
        <f t="shared" si="1"/>
        <v/>
      </c>
      <c r="AF17" s="7" t="str">
        <f t="shared" si="1"/>
        <v/>
      </c>
      <c r="AG17" s="7" t="str">
        <f t="shared" si="1"/>
        <v/>
      </c>
      <c r="AH17" s="7" t="str">
        <f t="shared" si="1"/>
        <v/>
      </c>
      <c r="AI17" s="7" t="str">
        <f t="shared" si="1"/>
        <v/>
      </c>
      <c r="AJ17" s="7" t="str">
        <f t="shared" si="1"/>
        <v/>
      </c>
      <c r="AK17" s="7" t="str">
        <f t="shared" si="1"/>
        <v/>
      </c>
      <c r="AL17" s="7" t="str">
        <f t="shared" si="1"/>
        <v/>
      </c>
      <c r="AM17" s="7" t="str">
        <f t="shared" si="1"/>
        <v/>
      </c>
      <c r="AN17" s="7" t="str">
        <f t="shared" si="1"/>
        <v/>
      </c>
    </row>
    <row r="18" spans="1:40" x14ac:dyDescent="0.25">
      <c r="A18" s="8"/>
      <c r="B18" s="9"/>
      <c r="C18" s="9"/>
      <c r="D18" s="9"/>
      <c r="E18" s="9"/>
      <c r="F18" s="9"/>
      <c r="G18" s="9"/>
      <c r="H18" s="31"/>
      <c r="I18" s="31"/>
      <c r="J18" s="31"/>
      <c r="K18" s="31"/>
      <c r="L18" s="31"/>
      <c r="M18" s="31"/>
      <c r="N18" s="31"/>
      <c r="O18" s="9"/>
      <c r="P18" s="9"/>
      <c r="Q18" s="9"/>
      <c r="R18" s="9"/>
      <c r="S18" s="9"/>
      <c r="T18" s="9"/>
      <c r="U18" s="9"/>
      <c r="V18" s="9"/>
      <c r="W18" s="18"/>
      <c r="Y18" s="7">
        <v>16</v>
      </c>
      <c r="Z18" s="7" t="str">
        <f t="shared" si="1"/>
        <v/>
      </c>
      <c r="AA18" s="7" t="str">
        <f t="shared" si="1"/>
        <v/>
      </c>
      <c r="AB18" s="7" t="str">
        <f t="shared" si="1"/>
        <v/>
      </c>
      <c r="AC18" s="7" t="str">
        <f t="shared" si="1"/>
        <v/>
      </c>
      <c r="AD18" s="7" t="str">
        <f t="shared" si="1"/>
        <v/>
      </c>
      <c r="AE18" s="7" t="str">
        <f t="shared" si="1"/>
        <v/>
      </c>
      <c r="AF18" s="7" t="str">
        <f t="shared" si="1"/>
        <v/>
      </c>
      <c r="AG18" s="7" t="str">
        <f t="shared" si="1"/>
        <v/>
      </c>
      <c r="AH18" s="7" t="str">
        <f t="shared" si="1"/>
        <v/>
      </c>
      <c r="AI18" s="7" t="str">
        <f t="shared" si="1"/>
        <v/>
      </c>
      <c r="AJ18" s="7" t="str">
        <f t="shared" si="1"/>
        <v/>
      </c>
      <c r="AK18" s="7" t="str">
        <f t="shared" si="1"/>
        <v/>
      </c>
      <c r="AL18" s="7" t="str">
        <f t="shared" si="1"/>
        <v/>
      </c>
      <c r="AM18" s="7" t="str">
        <f t="shared" si="1"/>
        <v/>
      </c>
      <c r="AN18" s="7" t="str">
        <f t="shared" si="1"/>
        <v/>
      </c>
    </row>
    <row r="19" spans="1:40" x14ac:dyDescent="0.25">
      <c r="A19" s="6"/>
      <c r="B19" s="3"/>
      <c r="C19" s="3"/>
      <c r="D19" s="9"/>
      <c r="E19" s="188" t="s">
        <v>36</v>
      </c>
      <c r="F19" s="189"/>
      <c r="G19" s="7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108"/>
      <c r="T19" s="108"/>
      <c r="U19" s="108"/>
      <c r="V19" s="9"/>
      <c r="W19" s="18"/>
      <c r="Y19" s="7">
        <v>17</v>
      </c>
      <c r="Z19" s="7" t="str">
        <f t="shared" ref="Z19:AN35" si="4">IF($C$3&gt;=Z$1,Y19,"")</f>
        <v/>
      </c>
      <c r="AA19" s="7" t="str">
        <f t="shared" si="4"/>
        <v/>
      </c>
      <c r="AB19" s="7" t="str">
        <f t="shared" si="4"/>
        <v/>
      </c>
      <c r="AC19" s="7" t="str">
        <f t="shared" si="4"/>
        <v/>
      </c>
      <c r="AD19" s="7" t="str">
        <f t="shared" si="4"/>
        <v/>
      </c>
      <c r="AE19" s="7" t="str">
        <f t="shared" si="4"/>
        <v/>
      </c>
      <c r="AF19" s="7" t="str">
        <f t="shared" si="4"/>
        <v/>
      </c>
      <c r="AG19" s="7" t="str">
        <f t="shared" si="4"/>
        <v/>
      </c>
      <c r="AH19" s="7" t="str">
        <f t="shared" si="4"/>
        <v/>
      </c>
      <c r="AI19" s="7" t="str">
        <f t="shared" si="4"/>
        <v/>
      </c>
      <c r="AJ19" s="7" t="str">
        <f t="shared" si="4"/>
        <v/>
      </c>
      <c r="AK19" s="7" t="str">
        <f t="shared" si="4"/>
        <v/>
      </c>
      <c r="AL19" s="7" t="str">
        <f t="shared" si="4"/>
        <v/>
      </c>
      <c r="AM19" s="7" t="str">
        <f t="shared" si="4"/>
        <v/>
      </c>
      <c r="AN19" s="7" t="str">
        <f t="shared" si="4"/>
        <v/>
      </c>
    </row>
    <row r="20" spans="1:40" x14ac:dyDescent="0.25">
      <c r="A20" s="6"/>
      <c r="B20" s="3"/>
      <c r="C20" s="3"/>
      <c r="D20" s="9"/>
      <c r="E20" s="188" t="s">
        <v>13</v>
      </c>
      <c r="F20" s="189"/>
      <c r="G20" s="77" t="str">
        <f t="shared" ref="G20:U20" si="5">IF(COUNTA(G4:G13)=0,"",SUM(G4:G13))</f>
        <v/>
      </c>
      <c r="H20" s="74" t="str">
        <f t="shared" si="5"/>
        <v/>
      </c>
      <c r="I20" s="74" t="str">
        <f t="shared" si="5"/>
        <v/>
      </c>
      <c r="J20" s="74" t="str">
        <f t="shared" si="5"/>
        <v/>
      </c>
      <c r="K20" s="74" t="str">
        <f t="shared" si="5"/>
        <v/>
      </c>
      <c r="L20" s="74" t="str">
        <f t="shared" si="5"/>
        <v/>
      </c>
      <c r="M20" s="74" t="str">
        <f t="shared" si="5"/>
        <v/>
      </c>
      <c r="N20" s="74" t="str">
        <f t="shared" si="5"/>
        <v/>
      </c>
      <c r="O20" s="74" t="str">
        <f t="shared" si="5"/>
        <v/>
      </c>
      <c r="P20" s="74" t="str">
        <f t="shared" si="5"/>
        <v/>
      </c>
      <c r="Q20" s="74" t="str">
        <f t="shared" si="5"/>
        <v/>
      </c>
      <c r="R20" s="74" t="str">
        <f t="shared" si="5"/>
        <v/>
      </c>
      <c r="S20" s="71" t="str">
        <f t="shared" si="5"/>
        <v/>
      </c>
      <c r="T20" s="71" t="str">
        <f t="shared" si="5"/>
        <v/>
      </c>
      <c r="U20" s="71" t="str">
        <f t="shared" si="5"/>
        <v/>
      </c>
      <c r="V20" s="9"/>
      <c r="W20" s="18"/>
      <c r="Y20" s="7">
        <v>18</v>
      </c>
      <c r="Z20" s="7" t="str">
        <f t="shared" si="4"/>
        <v/>
      </c>
      <c r="AA20" s="7" t="str">
        <f t="shared" si="4"/>
        <v/>
      </c>
      <c r="AB20" s="7" t="str">
        <f t="shared" si="4"/>
        <v/>
      </c>
      <c r="AC20" s="7" t="str">
        <f t="shared" si="4"/>
        <v/>
      </c>
      <c r="AD20" s="7" t="str">
        <f t="shared" si="4"/>
        <v/>
      </c>
      <c r="AE20" s="7" t="str">
        <f t="shared" si="4"/>
        <v/>
      </c>
      <c r="AF20" s="7" t="str">
        <f t="shared" si="4"/>
        <v/>
      </c>
      <c r="AG20" s="7" t="str">
        <f t="shared" si="4"/>
        <v/>
      </c>
      <c r="AH20" s="7" t="str">
        <f t="shared" si="4"/>
        <v/>
      </c>
      <c r="AI20" s="7" t="str">
        <f t="shared" si="4"/>
        <v/>
      </c>
      <c r="AJ20" s="7" t="str">
        <f t="shared" si="4"/>
        <v/>
      </c>
      <c r="AK20" s="7" t="str">
        <f t="shared" si="4"/>
        <v/>
      </c>
      <c r="AL20" s="7" t="str">
        <f t="shared" si="4"/>
        <v/>
      </c>
      <c r="AM20" s="7" t="str">
        <f t="shared" si="4"/>
        <v/>
      </c>
      <c r="AN20" s="7" t="str">
        <f t="shared" si="4"/>
        <v/>
      </c>
    </row>
    <row r="21" spans="1:40" ht="15" customHeight="1" thickBot="1" x14ac:dyDescent="0.3">
      <c r="A21" s="6"/>
      <c r="B21" s="3"/>
      <c r="C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8"/>
      <c r="Y21" s="7">
        <v>19</v>
      </c>
      <c r="Z21" s="7" t="str">
        <f t="shared" si="4"/>
        <v/>
      </c>
      <c r="AA21" s="7" t="str">
        <f t="shared" si="4"/>
        <v/>
      </c>
      <c r="AB21" s="7" t="str">
        <f t="shared" si="4"/>
        <v/>
      </c>
      <c r="AC21" s="7" t="str">
        <f t="shared" si="4"/>
        <v/>
      </c>
      <c r="AD21" s="7" t="str">
        <f t="shared" si="4"/>
        <v/>
      </c>
      <c r="AE21" s="7" t="str">
        <f t="shared" si="4"/>
        <v/>
      </c>
      <c r="AF21" s="7" t="str">
        <f t="shared" si="4"/>
        <v/>
      </c>
      <c r="AG21" s="7" t="str">
        <f t="shared" si="4"/>
        <v/>
      </c>
      <c r="AH21" s="7" t="str">
        <f t="shared" si="4"/>
        <v/>
      </c>
      <c r="AI21" s="7" t="str">
        <f t="shared" si="4"/>
        <v/>
      </c>
      <c r="AJ21" s="7" t="str">
        <f t="shared" si="4"/>
        <v/>
      </c>
      <c r="AK21" s="7" t="str">
        <f t="shared" si="4"/>
        <v/>
      </c>
      <c r="AL21" s="7" t="str">
        <f t="shared" si="4"/>
        <v/>
      </c>
      <c r="AM21" s="7" t="str">
        <f t="shared" si="4"/>
        <v/>
      </c>
      <c r="AN21" s="7" t="str">
        <f t="shared" si="4"/>
        <v/>
      </c>
    </row>
    <row r="22" spans="1:40" ht="15.75" customHeight="1" x14ac:dyDescent="0.25">
      <c r="A22" s="6"/>
      <c r="B22" s="3"/>
      <c r="C22" s="3"/>
      <c r="D22" s="9"/>
      <c r="E22" s="25" t="s">
        <v>14</v>
      </c>
      <c r="F22" s="26"/>
      <c r="G22" s="27">
        <f>SUM(G4:U13)</f>
        <v>0</v>
      </c>
      <c r="H22" s="9"/>
      <c r="I22" s="9"/>
      <c r="J22" s="159" t="s">
        <v>28</v>
      </c>
      <c r="K22" s="160"/>
      <c r="L22" s="160"/>
      <c r="M22" s="160"/>
      <c r="N22" s="160"/>
      <c r="O22" s="161"/>
      <c r="P22" s="162" t="s">
        <v>27</v>
      </c>
      <c r="Q22" s="163"/>
      <c r="R22" s="163"/>
      <c r="S22" s="163"/>
      <c r="T22" s="163"/>
      <c r="U22" s="164"/>
      <c r="V22" s="9"/>
      <c r="W22" s="18"/>
      <c r="Y22" s="7">
        <v>20</v>
      </c>
      <c r="Z22" s="7" t="str">
        <f t="shared" si="4"/>
        <v/>
      </c>
      <c r="AA22" s="7" t="str">
        <f t="shared" si="4"/>
        <v/>
      </c>
      <c r="AB22" s="7" t="str">
        <f t="shared" si="4"/>
        <v/>
      </c>
      <c r="AC22" s="7" t="str">
        <f t="shared" si="4"/>
        <v/>
      </c>
      <c r="AD22" s="7" t="str">
        <f t="shared" si="4"/>
        <v/>
      </c>
      <c r="AE22" s="7" t="str">
        <f t="shared" si="4"/>
        <v/>
      </c>
      <c r="AF22" s="7" t="str">
        <f t="shared" si="4"/>
        <v/>
      </c>
      <c r="AG22" s="7" t="str">
        <f t="shared" si="4"/>
        <v/>
      </c>
      <c r="AH22" s="7" t="str">
        <f t="shared" si="4"/>
        <v/>
      </c>
      <c r="AI22" s="7" t="str">
        <f t="shared" si="4"/>
        <v/>
      </c>
      <c r="AJ22" s="7" t="str">
        <f t="shared" si="4"/>
        <v/>
      </c>
      <c r="AK22" s="7" t="str">
        <f t="shared" si="4"/>
        <v/>
      </c>
      <c r="AL22" s="7" t="str">
        <f t="shared" si="4"/>
        <v/>
      </c>
      <c r="AM22" s="7" t="str">
        <f t="shared" si="4"/>
        <v/>
      </c>
      <c r="AN22" s="7" t="str">
        <f t="shared" si="4"/>
        <v/>
      </c>
    </row>
    <row r="23" spans="1:40" ht="15.75" thickBot="1" x14ac:dyDescent="0.3">
      <c r="A23" s="8"/>
      <c r="B23" s="9"/>
      <c r="C23" s="9"/>
      <c r="D23" s="9"/>
      <c r="E23" s="28" t="s">
        <v>26</v>
      </c>
      <c r="F23" s="29"/>
      <c r="G23" s="30" t="str">
        <f>IF(G22=0,"",IF(C3=2,AVEDEV(G20:H20),IF(C3=3,AVEDEV(G20:I20),IF(C3=4,AVEDEV(G20:J20),IF(C3=5,AVEDEV(G20:K20),IF(C3=6,AVEDEV(G20:L20),IF(C3=7,AVEDEV(G20:M20),IF(C3=8,AVEDEV(G20:N20),IF(C3=9,AVEDEV(G20:O20),IF(C3=10,AVEDEV(G20:P20),IF(C3=11,AVEDEV(G20:Q20),IF(C3=12,AVEDEV(G20:R20),IF(C3=13,AVEDEV(G20:S20),IF(C3=14,AVEDEV(G20:T20),IF(C3=15,AVEDEV(G20:U20),"")))))))))))))))</f>
        <v/>
      </c>
      <c r="H23" s="9"/>
      <c r="I23" s="9"/>
      <c r="J23" s="165"/>
      <c r="K23" s="166"/>
      <c r="L23" s="166"/>
      <c r="M23" s="166"/>
      <c r="N23" s="166"/>
      <c r="O23" s="167"/>
      <c r="P23" s="172"/>
      <c r="Q23" s="173"/>
      <c r="R23" s="173"/>
      <c r="S23" s="173"/>
      <c r="T23" s="173"/>
      <c r="U23" s="174"/>
      <c r="V23" s="9"/>
      <c r="W23" s="18"/>
      <c r="Y23" s="7">
        <v>21</v>
      </c>
      <c r="Z23" s="7" t="str">
        <f t="shared" si="4"/>
        <v/>
      </c>
      <c r="AA23" s="7" t="str">
        <f t="shared" si="4"/>
        <v/>
      </c>
      <c r="AB23" s="7" t="str">
        <f t="shared" si="4"/>
        <v/>
      </c>
      <c r="AC23" s="7" t="str">
        <f t="shared" si="4"/>
        <v/>
      </c>
      <c r="AD23" s="7" t="str">
        <f t="shared" si="4"/>
        <v/>
      </c>
      <c r="AE23" s="7" t="str">
        <f t="shared" si="4"/>
        <v/>
      </c>
      <c r="AF23" s="7" t="str">
        <f t="shared" si="4"/>
        <v/>
      </c>
      <c r="AG23" s="7" t="str">
        <f t="shared" si="4"/>
        <v/>
      </c>
      <c r="AH23" s="7" t="str">
        <f t="shared" si="4"/>
        <v/>
      </c>
      <c r="AI23" s="7" t="str">
        <f t="shared" si="4"/>
        <v/>
      </c>
      <c r="AJ23" s="7" t="str">
        <f t="shared" si="4"/>
        <v/>
      </c>
      <c r="AK23" s="7" t="str">
        <f t="shared" si="4"/>
        <v/>
      </c>
      <c r="AL23" s="7" t="str">
        <f t="shared" si="4"/>
        <v/>
      </c>
      <c r="AM23" s="7" t="str">
        <f t="shared" si="4"/>
        <v/>
      </c>
      <c r="AN23" s="7" t="str">
        <f t="shared" si="4"/>
        <v/>
      </c>
    </row>
    <row r="24" spans="1:40" ht="15.75" thickBot="1" x14ac:dyDescent="0.3">
      <c r="A24" s="8"/>
      <c r="B24" s="9"/>
      <c r="C24" s="9"/>
      <c r="D24" s="9"/>
      <c r="E24" s="9"/>
      <c r="F24" s="9"/>
      <c r="G24" s="17"/>
      <c r="H24" s="9"/>
      <c r="I24" s="9"/>
      <c r="J24" s="165"/>
      <c r="K24" s="166"/>
      <c r="L24" s="166"/>
      <c r="M24" s="166"/>
      <c r="N24" s="166"/>
      <c r="O24" s="167"/>
      <c r="P24" s="172"/>
      <c r="Q24" s="173"/>
      <c r="R24" s="173"/>
      <c r="S24" s="173"/>
      <c r="T24" s="173"/>
      <c r="U24" s="174"/>
      <c r="V24" s="9"/>
      <c r="W24" s="18"/>
      <c r="Y24" s="7">
        <v>22</v>
      </c>
      <c r="Z24" s="7" t="str">
        <f t="shared" si="4"/>
        <v/>
      </c>
      <c r="AA24" s="7" t="str">
        <f t="shared" si="4"/>
        <v/>
      </c>
      <c r="AB24" s="7" t="str">
        <f t="shared" si="4"/>
        <v/>
      </c>
      <c r="AC24" s="7" t="str">
        <f t="shared" si="4"/>
        <v/>
      </c>
      <c r="AD24" s="7" t="str">
        <f t="shared" si="4"/>
        <v/>
      </c>
      <c r="AE24" s="7" t="str">
        <f t="shared" si="4"/>
        <v/>
      </c>
      <c r="AF24" s="7" t="str">
        <f t="shared" si="4"/>
        <v/>
      </c>
      <c r="AG24" s="7" t="str">
        <f t="shared" si="4"/>
        <v/>
      </c>
      <c r="AH24" s="7" t="str">
        <f t="shared" si="4"/>
        <v/>
      </c>
      <c r="AI24" s="7" t="str">
        <f t="shared" si="4"/>
        <v/>
      </c>
      <c r="AJ24" s="7" t="str">
        <f t="shared" si="4"/>
        <v/>
      </c>
      <c r="AK24" s="7" t="str">
        <f t="shared" si="4"/>
        <v/>
      </c>
      <c r="AL24" s="7" t="str">
        <f t="shared" si="4"/>
        <v/>
      </c>
      <c r="AM24" s="7" t="str">
        <f t="shared" si="4"/>
        <v/>
      </c>
      <c r="AN24" s="7" t="str">
        <f t="shared" si="4"/>
        <v/>
      </c>
    </row>
    <row r="25" spans="1:40" ht="30.75" thickBot="1" x14ac:dyDescent="0.3">
      <c r="A25" s="186" t="s">
        <v>18</v>
      </c>
      <c r="B25" s="187"/>
      <c r="C25" s="2" t="str">
        <f>IF(C3=0,"",D17/C3)</f>
        <v/>
      </c>
      <c r="D25" s="4" t="s">
        <v>29</v>
      </c>
      <c r="E25" s="5" t="str">
        <f>IF(G22=0,"",AVERAGE(G20:Q20))</f>
        <v/>
      </c>
      <c r="F25" s="67"/>
      <c r="G25" s="31"/>
      <c r="H25" s="31"/>
      <c r="I25" s="68"/>
      <c r="J25" s="168"/>
      <c r="K25" s="166"/>
      <c r="L25" s="166"/>
      <c r="M25" s="166"/>
      <c r="N25" s="166"/>
      <c r="O25" s="167"/>
      <c r="P25" s="172"/>
      <c r="Q25" s="173"/>
      <c r="R25" s="173"/>
      <c r="S25" s="173"/>
      <c r="T25" s="173"/>
      <c r="U25" s="174"/>
      <c r="V25" s="9"/>
      <c r="W25" s="18"/>
      <c r="Y25" s="7">
        <v>23</v>
      </c>
      <c r="Z25" s="7" t="str">
        <f t="shared" si="4"/>
        <v/>
      </c>
      <c r="AA25" s="7" t="str">
        <f t="shared" si="4"/>
        <v/>
      </c>
      <c r="AB25" s="7" t="str">
        <f t="shared" si="4"/>
        <v/>
      </c>
      <c r="AC25" s="7" t="str">
        <f t="shared" si="4"/>
        <v/>
      </c>
      <c r="AD25" s="7" t="str">
        <f t="shared" si="4"/>
        <v/>
      </c>
      <c r="AE25" s="7" t="str">
        <f t="shared" si="4"/>
        <v/>
      </c>
      <c r="AF25" s="7" t="str">
        <f t="shared" si="4"/>
        <v/>
      </c>
      <c r="AG25" s="7" t="str">
        <f t="shared" si="4"/>
        <v/>
      </c>
      <c r="AH25" s="7" t="str">
        <f t="shared" si="4"/>
        <v/>
      </c>
      <c r="AI25" s="7" t="str">
        <f t="shared" si="4"/>
        <v/>
      </c>
      <c r="AJ25" s="7" t="str">
        <f t="shared" si="4"/>
        <v/>
      </c>
      <c r="AK25" s="7" t="str">
        <f t="shared" si="4"/>
        <v/>
      </c>
      <c r="AL25" s="7" t="str">
        <f t="shared" si="4"/>
        <v/>
      </c>
      <c r="AM25" s="7" t="str">
        <f t="shared" si="4"/>
        <v/>
      </c>
      <c r="AN25" s="7" t="str">
        <f t="shared" si="4"/>
        <v/>
      </c>
    </row>
    <row r="26" spans="1:40" ht="24" x14ac:dyDescent="0.25">
      <c r="A26" s="178" t="s">
        <v>85</v>
      </c>
      <c r="B26" s="179"/>
      <c r="C26" s="2" t="str">
        <f ca="1">IF(SUM(moyloc1)=0,"",AVERAGE(moyloc1))</f>
        <v/>
      </c>
      <c r="D26" s="1" t="s">
        <v>49</v>
      </c>
      <c r="E26" s="2" t="str">
        <f ca="1">IF(SUM(moyloc2)=0,"",AVERAGE(moyloc2))</f>
        <v/>
      </c>
      <c r="F26" s="178" t="s">
        <v>50</v>
      </c>
      <c r="G26" s="179"/>
      <c r="H26" s="179"/>
      <c r="I26" s="2" t="str">
        <f ca="1">IF(SUM(moyloc3)=0,"",AVERAGE(moyloc3))</f>
        <v/>
      </c>
      <c r="J26" s="168"/>
      <c r="K26" s="166"/>
      <c r="L26" s="166"/>
      <c r="M26" s="166"/>
      <c r="N26" s="166"/>
      <c r="O26" s="167"/>
      <c r="P26" s="172"/>
      <c r="Q26" s="173"/>
      <c r="R26" s="173"/>
      <c r="S26" s="173"/>
      <c r="T26" s="173"/>
      <c r="U26" s="174"/>
      <c r="V26" s="9"/>
      <c r="W26" s="18"/>
      <c r="Y26" s="7">
        <v>24</v>
      </c>
      <c r="Z26" s="7" t="str">
        <f t="shared" si="4"/>
        <v/>
      </c>
      <c r="AA26" s="7" t="str">
        <f t="shared" si="4"/>
        <v/>
      </c>
      <c r="AB26" s="7" t="str">
        <f t="shared" si="4"/>
        <v/>
      </c>
      <c r="AC26" s="7" t="str">
        <f t="shared" si="4"/>
        <v/>
      </c>
      <c r="AD26" s="7" t="str">
        <f t="shared" si="4"/>
        <v/>
      </c>
      <c r="AE26" s="7" t="str">
        <f t="shared" si="4"/>
        <v/>
      </c>
      <c r="AF26" s="7" t="str">
        <f t="shared" si="4"/>
        <v/>
      </c>
      <c r="AG26" s="7" t="str">
        <f t="shared" si="4"/>
        <v/>
      </c>
      <c r="AH26" s="7" t="str">
        <f t="shared" si="4"/>
        <v/>
      </c>
      <c r="AI26" s="7" t="str">
        <f t="shared" si="4"/>
        <v/>
      </c>
      <c r="AJ26" s="7" t="str">
        <f t="shared" si="4"/>
        <v/>
      </c>
      <c r="AK26" s="7" t="str">
        <f t="shared" si="4"/>
        <v/>
      </c>
      <c r="AL26" s="7" t="str">
        <f t="shared" si="4"/>
        <v/>
      </c>
      <c r="AM26" s="7" t="str">
        <f t="shared" si="4"/>
        <v/>
      </c>
      <c r="AN26" s="7" t="str">
        <f t="shared" si="4"/>
        <v/>
      </c>
    </row>
    <row r="27" spans="1:40" ht="15.75" customHeight="1" x14ac:dyDescent="0.25">
      <c r="A27" s="150" t="s">
        <v>34</v>
      </c>
      <c r="B27" s="151"/>
      <c r="C27" s="152"/>
      <c r="D27" s="150" t="s">
        <v>34</v>
      </c>
      <c r="E27" s="152"/>
      <c r="F27" s="150" t="s">
        <v>86</v>
      </c>
      <c r="G27" s="151"/>
      <c r="H27" s="151"/>
      <c r="I27" s="152"/>
      <c r="J27" s="168"/>
      <c r="K27" s="166"/>
      <c r="L27" s="166"/>
      <c r="M27" s="166"/>
      <c r="N27" s="166"/>
      <c r="O27" s="167"/>
      <c r="P27" s="172"/>
      <c r="Q27" s="173"/>
      <c r="R27" s="173"/>
      <c r="S27" s="173"/>
      <c r="T27" s="173"/>
      <c r="U27" s="174"/>
      <c r="V27" s="9"/>
      <c r="W27" s="18"/>
      <c r="Y27" s="7">
        <v>25</v>
      </c>
      <c r="Z27" s="7" t="str">
        <f t="shared" si="4"/>
        <v/>
      </c>
      <c r="AA27" s="7" t="str">
        <f t="shared" si="4"/>
        <v/>
      </c>
      <c r="AB27" s="7" t="str">
        <f t="shared" si="4"/>
        <v/>
      </c>
      <c r="AC27" s="7" t="str">
        <f t="shared" si="4"/>
        <v/>
      </c>
      <c r="AD27" s="7" t="str">
        <f t="shared" si="4"/>
        <v/>
      </c>
      <c r="AE27" s="7" t="str">
        <f t="shared" si="4"/>
        <v/>
      </c>
      <c r="AF27" s="7" t="str">
        <f t="shared" si="4"/>
        <v/>
      </c>
      <c r="AG27" s="7" t="str">
        <f t="shared" si="4"/>
        <v/>
      </c>
      <c r="AH27" s="7" t="str">
        <f t="shared" si="4"/>
        <v/>
      </c>
      <c r="AI27" s="7" t="str">
        <f t="shared" si="4"/>
        <v/>
      </c>
      <c r="AJ27" s="7" t="str">
        <f t="shared" si="4"/>
        <v/>
      </c>
      <c r="AK27" s="7" t="str">
        <f t="shared" si="4"/>
        <v/>
      </c>
      <c r="AL27" s="7" t="str">
        <f t="shared" si="4"/>
        <v/>
      </c>
      <c r="AM27" s="7" t="str">
        <f t="shared" si="4"/>
        <v/>
      </c>
      <c r="AN27" s="7" t="str">
        <f t="shared" si="4"/>
        <v/>
      </c>
    </row>
    <row r="28" spans="1:40" x14ac:dyDescent="0.25">
      <c r="A28" s="183"/>
      <c r="B28" s="184"/>
      <c r="C28" s="185"/>
      <c r="D28" s="183"/>
      <c r="E28" s="185"/>
      <c r="F28" s="180"/>
      <c r="G28" s="181"/>
      <c r="H28" s="181"/>
      <c r="I28" s="182"/>
      <c r="J28" s="168"/>
      <c r="K28" s="166"/>
      <c r="L28" s="166"/>
      <c r="M28" s="166"/>
      <c r="N28" s="166"/>
      <c r="O28" s="167"/>
      <c r="P28" s="172"/>
      <c r="Q28" s="173"/>
      <c r="R28" s="173"/>
      <c r="S28" s="173"/>
      <c r="T28" s="173"/>
      <c r="U28" s="174"/>
      <c r="V28" s="9"/>
      <c r="W28" s="18"/>
      <c r="Y28" s="7">
        <v>26</v>
      </c>
      <c r="Z28" s="7" t="str">
        <f t="shared" si="4"/>
        <v/>
      </c>
      <c r="AA28" s="7" t="str">
        <f t="shared" si="4"/>
        <v/>
      </c>
      <c r="AB28" s="7" t="str">
        <f t="shared" si="4"/>
        <v/>
      </c>
      <c r="AC28" s="7" t="str">
        <f t="shared" si="4"/>
        <v/>
      </c>
      <c r="AD28" s="7" t="str">
        <f t="shared" si="4"/>
        <v/>
      </c>
      <c r="AE28" s="7" t="str">
        <f t="shared" si="4"/>
        <v/>
      </c>
      <c r="AF28" s="7" t="str">
        <f t="shared" si="4"/>
        <v/>
      </c>
      <c r="AG28" s="7" t="str">
        <f t="shared" si="4"/>
        <v/>
      </c>
      <c r="AH28" s="7" t="str">
        <f t="shared" si="4"/>
        <v/>
      </c>
      <c r="AI28" s="7" t="str">
        <f t="shared" si="4"/>
        <v/>
      </c>
      <c r="AJ28" s="7" t="str">
        <f t="shared" si="4"/>
        <v/>
      </c>
      <c r="AK28" s="7" t="str">
        <f t="shared" si="4"/>
        <v/>
      </c>
      <c r="AL28" s="7" t="str">
        <f t="shared" si="4"/>
        <v/>
      </c>
      <c r="AM28" s="7" t="str">
        <f t="shared" si="4"/>
        <v/>
      </c>
      <c r="AN28" s="7" t="str">
        <f t="shared" si="4"/>
        <v/>
      </c>
    </row>
    <row r="29" spans="1:40" x14ac:dyDescent="0.25">
      <c r="A29" s="150" t="s">
        <v>35</v>
      </c>
      <c r="B29" s="151"/>
      <c r="C29" s="152"/>
      <c r="D29" s="150" t="s">
        <v>35</v>
      </c>
      <c r="E29" s="152"/>
      <c r="F29" s="150" t="s">
        <v>35</v>
      </c>
      <c r="G29" s="151"/>
      <c r="H29" s="151"/>
      <c r="I29" s="152"/>
      <c r="J29" s="168"/>
      <c r="K29" s="166"/>
      <c r="L29" s="166"/>
      <c r="M29" s="166"/>
      <c r="N29" s="166"/>
      <c r="O29" s="167"/>
      <c r="P29" s="172"/>
      <c r="Q29" s="173"/>
      <c r="R29" s="173"/>
      <c r="S29" s="173"/>
      <c r="T29" s="173"/>
      <c r="U29" s="174"/>
      <c r="V29" s="9"/>
      <c r="W29" s="18"/>
      <c r="Y29" s="7">
        <v>27</v>
      </c>
      <c r="Z29" s="7" t="str">
        <f t="shared" si="4"/>
        <v/>
      </c>
      <c r="AA29" s="7" t="str">
        <f t="shared" si="4"/>
        <v/>
      </c>
      <c r="AB29" s="7" t="str">
        <f t="shared" si="4"/>
        <v/>
      </c>
      <c r="AC29" s="7" t="str">
        <f t="shared" si="4"/>
        <v/>
      </c>
      <c r="AD29" s="7" t="str">
        <f t="shared" si="4"/>
        <v/>
      </c>
      <c r="AE29" s="7" t="str">
        <f t="shared" si="4"/>
        <v/>
      </c>
      <c r="AF29" s="7" t="str">
        <f t="shared" si="4"/>
        <v/>
      </c>
      <c r="AG29" s="7" t="str">
        <f t="shared" si="4"/>
        <v/>
      </c>
      <c r="AH29" s="7" t="str">
        <f t="shared" si="4"/>
        <v/>
      </c>
      <c r="AI29" s="7" t="str">
        <f t="shared" si="4"/>
        <v/>
      </c>
      <c r="AJ29" s="7" t="str">
        <f t="shared" si="4"/>
        <v/>
      </c>
      <c r="AK29" s="7" t="str">
        <f t="shared" si="4"/>
        <v/>
      </c>
      <c r="AL29" s="7" t="str">
        <f t="shared" si="4"/>
        <v/>
      </c>
      <c r="AM29" s="7" t="str">
        <f t="shared" si="4"/>
        <v/>
      </c>
      <c r="AN29" s="7" t="str">
        <f t="shared" si="4"/>
        <v/>
      </c>
    </row>
    <row r="30" spans="1:40" ht="15.75" thickBot="1" x14ac:dyDescent="0.3">
      <c r="A30" s="153"/>
      <c r="B30" s="154"/>
      <c r="C30" s="155"/>
      <c r="D30" s="153"/>
      <c r="E30" s="155"/>
      <c r="F30" s="156"/>
      <c r="G30" s="157"/>
      <c r="H30" s="157"/>
      <c r="I30" s="158"/>
      <c r="J30" s="169"/>
      <c r="K30" s="170"/>
      <c r="L30" s="170"/>
      <c r="M30" s="170"/>
      <c r="N30" s="170"/>
      <c r="O30" s="171"/>
      <c r="P30" s="175"/>
      <c r="Q30" s="176"/>
      <c r="R30" s="176"/>
      <c r="S30" s="176"/>
      <c r="T30" s="176"/>
      <c r="U30" s="177"/>
      <c r="V30" s="32"/>
      <c r="W30" s="33"/>
      <c r="Y30" s="7">
        <v>28</v>
      </c>
      <c r="Z30" s="7" t="str">
        <f t="shared" si="4"/>
        <v/>
      </c>
      <c r="AA30" s="7" t="str">
        <f t="shared" si="4"/>
        <v/>
      </c>
      <c r="AB30" s="7" t="str">
        <f t="shared" si="4"/>
        <v/>
      </c>
      <c r="AC30" s="7" t="str">
        <f t="shared" si="4"/>
        <v/>
      </c>
      <c r="AD30" s="7" t="str">
        <f t="shared" si="4"/>
        <v/>
      </c>
      <c r="AE30" s="7" t="str">
        <f t="shared" si="4"/>
        <v/>
      </c>
      <c r="AF30" s="7" t="str">
        <f t="shared" si="4"/>
        <v/>
      </c>
      <c r="AG30" s="7" t="str">
        <f t="shared" si="4"/>
        <v/>
      </c>
      <c r="AH30" s="7" t="str">
        <f t="shared" si="4"/>
        <v/>
      </c>
      <c r="AI30" s="7" t="str">
        <f t="shared" si="4"/>
        <v/>
      </c>
      <c r="AJ30" s="7" t="str">
        <f t="shared" si="4"/>
        <v/>
      </c>
      <c r="AK30" s="7" t="str">
        <f t="shared" si="4"/>
        <v/>
      </c>
      <c r="AL30" s="7" t="str">
        <f t="shared" si="4"/>
        <v/>
      </c>
      <c r="AM30" s="7" t="str">
        <f t="shared" si="4"/>
        <v/>
      </c>
      <c r="AN30" s="7" t="str">
        <f t="shared" si="4"/>
        <v/>
      </c>
    </row>
    <row r="31" spans="1:40" x14ac:dyDescent="0.25">
      <c r="A31" s="9"/>
      <c r="B31" s="9"/>
      <c r="C31" s="83"/>
      <c r="D31" s="17"/>
      <c r="E31" s="83"/>
      <c r="F31" s="17"/>
      <c r="G31" s="17"/>
      <c r="H31" s="8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Y31" s="7">
        <v>29</v>
      </c>
      <c r="Z31" s="7" t="str">
        <f t="shared" si="4"/>
        <v/>
      </c>
      <c r="AA31" s="7" t="str">
        <f t="shared" si="4"/>
        <v/>
      </c>
      <c r="AB31" s="7" t="str">
        <f t="shared" si="4"/>
        <v/>
      </c>
      <c r="AC31" s="7" t="str">
        <f t="shared" si="4"/>
        <v/>
      </c>
      <c r="AD31" s="7" t="str">
        <f t="shared" si="4"/>
        <v/>
      </c>
      <c r="AE31" s="7" t="str">
        <f t="shared" si="4"/>
        <v/>
      </c>
      <c r="AF31" s="7" t="str">
        <f t="shared" si="4"/>
        <v/>
      </c>
      <c r="AG31" s="7" t="str">
        <f t="shared" si="4"/>
        <v/>
      </c>
      <c r="AH31" s="7" t="str">
        <f t="shared" si="4"/>
        <v/>
      </c>
      <c r="AI31" s="7" t="str">
        <f t="shared" si="4"/>
        <v/>
      </c>
      <c r="AJ31" s="7" t="str">
        <f t="shared" si="4"/>
        <v/>
      </c>
      <c r="AK31" s="7" t="str">
        <f t="shared" si="4"/>
        <v/>
      </c>
      <c r="AL31" s="7" t="str">
        <f t="shared" si="4"/>
        <v/>
      </c>
      <c r="AM31" s="7" t="str">
        <f t="shared" si="4"/>
        <v/>
      </c>
      <c r="AN31" s="7" t="str">
        <f t="shared" si="4"/>
        <v/>
      </c>
    </row>
    <row r="32" spans="1:4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Y32" s="7">
        <v>30</v>
      </c>
      <c r="Z32" s="7" t="str">
        <f t="shared" si="4"/>
        <v/>
      </c>
      <c r="AA32" s="7" t="str">
        <f t="shared" si="4"/>
        <v/>
      </c>
      <c r="AB32" s="7" t="str">
        <f t="shared" si="4"/>
        <v/>
      </c>
      <c r="AC32" s="7" t="str">
        <f t="shared" si="4"/>
        <v/>
      </c>
      <c r="AD32" s="7" t="str">
        <f t="shared" si="4"/>
        <v/>
      </c>
      <c r="AE32" s="7" t="str">
        <f t="shared" si="4"/>
        <v/>
      </c>
      <c r="AF32" s="7" t="str">
        <f t="shared" si="4"/>
        <v/>
      </c>
      <c r="AG32" s="7" t="str">
        <f t="shared" si="4"/>
        <v/>
      </c>
      <c r="AH32" s="7" t="str">
        <f t="shared" si="4"/>
        <v/>
      </c>
      <c r="AI32" s="7" t="str">
        <f t="shared" si="4"/>
        <v/>
      </c>
      <c r="AJ32" s="7" t="str">
        <f t="shared" si="4"/>
        <v/>
      </c>
      <c r="AK32" s="7" t="str">
        <f t="shared" si="4"/>
        <v/>
      </c>
      <c r="AL32" s="7" t="str">
        <f t="shared" si="4"/>
        <v/>
      </c>
      <c r="AM32" s="7" t="str">
        <f t="shared" si="4"/>
        <v/>
      </c>
      <c r="AN32" s="7" t="str">
        <f t="shared" si="4"/>
        <v/>
      </c>
    </row>
    <row r="33" spans="25:40" x14ac:dyDescent="0.25">
      <c r="Y33" s="7">
        <v>31</v>
      </c>
      <c r="Z33" s="7" t="str">
        <f t="shared" si="4"/>
        <v/>
      </c>
      <c r="AA33" s="7" t="str">
        <f t="shared" si="4"/>
        <v/>
      </c>
      <c r="AB33" s="7" t="str">
        <f t="shared" si="4"/>
        <v/>
      </c>
      <c r="AC33" s="7" t="str">
        <f t="shared" si="4"/>
        <v/>
      </c>
      <c r="AD33" s="7" t="str">
        <f t="shared" si="4"/>
        <v/>
      </c>
      <c r="AE33" s="7" t="str">
        <f t="shared" si="4"/>
        <v/>
      </c>
      <c r="AF33" s="7" t="str">
        <f t="shared" si="4"/>
        <v/>
      </c>
      <c r="AG33" s="7" t="str">
        <f t="shared" si="4"/>
        <v/>
      </c>
      <c r="AH33" s="7" t="str">
        <f t="shared" si="4"/>
        <v/>
      </c>
      <c r="AI33" s="7" t="str">
        <f t="shared" si="4"/>
        <v/>
      </c>
      <c r="AJ33" s="7" t="str">
        <f t="shared" si="4"/>
        <v/>
      </c>
      <c r="AK33" s="7" t="str">
        <f t="shared" si="4"/>
        <v/>
      </c>
      <c r="AL33" s="7" t="str">
        <f t="shared" si="4"/>
        <v/>
      </c>
      <c r="AM33" s="7" t="str">
        <f t="shared" si="4"/>
        <v/>
      </c>
      <c r="AN33" s="7" t="str">
        <f t="shared" si="4"/>
        <v/>
      </c>
    </row>
    <row r="34" spans="25:40" x14ac:dyDescent="0.25">
      <c r="Y34" s="7">
        <v>32</v>
      </c>
      <c r="Z34" s="7" t="str">
        <f t="shared" si="4"/>
        <v/>
      </c>
      <c r="AA34" s="7" t="str">
        <f t="shared" si="4"/>
        <v/>
      </c>
      <c r="AB34" s="7" t="str">
        <f t="shared" si="4"/>
        <v/>
      </c>
      <c r="AC34" s="7" t="str">
        <f t="shared" si="4"/>
        <v/>
      </c>
      <c r="AD34" s="7" t="str">
        <f t="shared" si="4"/>
        <v/>
      </c>
      <c r="AE34" s="7" t="str">
        <f t="shared" si="4"/>
        <v/>
      </c>
      <c r="AF34" s="7" t="str">
        <f t="shared" si="4"/>
        <v/>
      </c>
      <c r="AG34" s="7" t="str">
        <f t="shared" si="4"/>
        <v/>
      </c>
      <c r="AH34" s="7" t="str">
        <f t="shared" si="4"/>
        <v/>
      </c>
      <c r="AI34" s="7" t="str">
        <f t="shared" si="4"/>
        <v/>
      </c>
      <c r="AJ34" s="7" t="str">
        <f t="shared" si="4"/>
        <v/>
      </c>
      <c r="AK34" s="7" t="str">
        <f t="shared" si="4"/>
        <v/>
      </c>
      <c r="AL34" s="7" t="str">
        <f t="shared" si="4"/>
        <v/>
      </c>
      <c r="AM34" s="7" t="str">
        <f t="shared" si="4"/>
        <v/>
      </c>
      <c r="AN34" s="7" t="str">
        <f t="shared" si="4"/>
        <v/>
      </c>
    </row>
    <row r="35" spans="25:40" x14ac:dyDescent="0.25">
      <c r="Y35" s="7">
        <v>33</v>
      </c>
      <c r="Z35" s="7" t="str">
        <f t="shared" si="4"/>
        <v/>
      </c>
      <c r="AA35" s="7" t="str">
        <f t="shared" si="4"/>
        <v/>
      </c>
      <c r="AB35" s="7" t="str">
        <f t="shared" si="4"/>
        <v/>
      </c>
      <c r="AC35" s="7" t="str">
        <f t="shared" si="4"/>
        <v/>
      </c>
      <c r="AD35" s="7" t="str">
        <f t="shared" si="4"/>
        <v/>
      </c>
      <c r="AE35" s="7" t="str">
        <f t="shared" si="4"/>
        <v/>
      </c>
      <c r="AF35" s="7" t="str">
        <f t="shared" si="4"/>
        <v/>
      </c>
      <c r="AG35" s="7" t="str">
        <f t="shared" si="4"/>
        <v/>
      </c>
      <c r="AH35" s="7" t="str">
        <f t="shared" si="4"/>
        <v/>
      </c>
      <c r="AI35" s="7" t="str">
        <f t="shared" si="4"/>
        <v/>
      </c>
      <c r="AJ35" s="7" t="str">
        <f t="shared" si="4"/>
        <v/>
      </c>
      <c r="AK35" s="7" t="str">
        <f t="shared" si="4"/>
        <v/>
      </c>
      <c r="AL35" s="7" t="str">
        <f t="shared" si="4"/>
        <v/>
      </c>
      <c r="AM35" s="7" t="str">
        <f t="shared" si="4"/>
        <v/>
      </c>
      <c r="AN35" s="7" t="str">
        <f t="shared" si="4"/>
        <v/>
      </c>
    </row>
    <row r="36" spans="25:40" x14ac:dyDescent="0.25">
      <c r="Y36" s="7">
        <v>34</v>
      </c>
      <c r="Z36" s="7" t="str">
        <f t="shared" ref="Z36:AN51" si="6">IF($C$3&gt;=Z$1,Y36,"")</f>
        <v/>
      </c>
      <c r="AA36" s="7" t="str">
        <f t="shared" si="6"/>
        <v/>
      </c>
      <c r="AB36" s="7" t="str">
        <f t="shared" si="6"/>
        <v/>
      </c>
      <c r="AC36" s="7" t="str">
        <f t="shared" si="6"/>
        <v/>
      </c>
      <c r="AD36" s="7" t="str">
        <f t="shared" si="6"/>
        <v/>
      </c>
      <c r="AE36" s="7" t="str">
        <f t="shared" si="6"/>
        <v/>
      </c>
      <c r="AF36" s="7" t="str">
        <f t="shared" si="6"/>
        <v/>
      </c>
      <c r="AG36" s="7" t="str">
        <f t="shared" si="6"/>
        <v/>
      </c>
      <c r="AH36" s="7" t="str">
        <f t="shared" si="6"/>
        <v/>
      </c>
      <c r="AI36" s="7" t="str">
        <f t="shared" si="6"/>
        <v/>
      </c>
      <c r="AJ36" s="7" t="str">
        <f t="shared" si="6"/>
        <v/>
      </c>
      <c r="AK36" s="7" t="str">
        <f t="shared" si="6"/>
        <v/>
      </c>
      <c r="AL36" s="7" t="str">
        <f t="shared" si="6"/>
        <v/>
      </c>
      <c r="AM36" s="7" t="str">
        <f t="shared" si="6"/>
        <v/>
      </c>
      <c r="AN36" s="7" t="str">
        <f t="shared" si="6"/>
        <v/>
      </c>
    </row>
    <row r="37" spans="25:40" x14ac:dyDescent="0.25">
      <c r="Y37" s="7">
        <v>35</v>
      </c>
      <c r="Z37" s="7" t="str">
        <f t="shared" si="6"/>
        <v/>
      </c>
      <c r="AA37" s="7" t="str">
        <f t="shared" si="6"/>
        <v/>
      </c>
      <c r="AB37" s="7" t="str">
        <f t="shared" si="6"/>
        <v/>
      </c>
      <c r="AC37" s="7" t="str">
        <f t="shared" si="6"/>
        <v/>
      </c>
      <c r="AD37" s="7" t="str">
        <f t="shared" si="6"/>
        <v/>
      </c>
      <c r="AE37" s="7" t="str">
        <f t="shared" si="6"/>
        <v/>
      </c>
      <c r="AF37" s="7" t="str">
        <f t="shared" si="6"/>
        <v/>
      </c>
      <c r="AG37" s="7" t="str">
        <f t="shared" si="6"/>
        <v/>
      </c>
      <c r="AH37" s="7" t="str">
        <f t="shared" si="6"/>
        <v/>
      </c>
      <c r="AI37" s="7" t="str">
        <f t="shared" si="6"/>
        <v/>
      </c>
      <c r="AJ37" s="7" t="str">
        <f t="shared" si="6"/>
        <v/>
      </c>
      <c r="AK37" s="7" t="str">
        <f t="shared" si="6"/>
        <v/>
      </c>
      <c r="AL37" s="7" t="str">
        <f t="shared" si="6"/>
        <v/>
      </c>
      <c r="AM37" s="7" t="str">
        <f t="shared" si="6"/>
        <v/>
      </c>
      <c r="AN37" s="7" t="str">
        <f t="shared" si="6"/>
        <v/>
      </c>
    </row>
    <row r="38" spans="25:40" x14ac:dyDescent="0.25">
      <c r="Y38" s="7">
        <v>36</v>
      </c>
      <c r="Z38" s="7" t="str">
        <f t="shared" si="6"/>
        <v/>
      </c>
      <c r="AA38" s="7" t="str">
        <f t="shared" si="6"/>
        <v/>
      </c>
      <c r="AB38" s="7" t="str">
        <f t="shared" si="6"/>
        <v/>
      </c>
      <c r="AC38" s="7" t="str">
        <f t="shared" si="6"/>
        <v/>
      </c>
      <c r="AD38" s="7" t="str">
        <f t="shared" si="6"/>
        <v/>
      </c>
      <c r="AE38" s="7" t="str">
        <f t="shared" si="6"/>
        <v/>
      </c>
      <c r="AF38" s="7" t="str">
        <f t="shared" si="6"/>
        <v/>
      </c>
      <c r="AG38" s="7" t="str">
        <f t="shared" si="6"/>
        <v/>
      </c>
      <c r="AH38" s="7" t="str">
        <f t="shared" si="6"/>
        <v/>
      </c>
      <c r="AI38" s="7" t="str">
        <f t="shared" si="6"/>
        <v/>
      </c>
      <c r="AJ38" s="7" t="str">
        <f t="shared" si="6"/>
        <v/>
      </c>
      <c r="AK38" s="7" t="str">
        <f t="shared" si="6"/>
        <v/>
      </c>
      <c r="AL38" s="7" t="str">
        <f t="shared" si="6"/>
        <v/>
      </c>
      <c r="AM38" s="7" t="str">
        <f t="shared" si="6"/>
        <v/>
      </c>
      <c r="AN38" s="7" t="str">
        <f t="shared" si="6"/>
        <v/>
      </c>
    </row>
    <row r="39" spans="25:40" x14ac:dyDescent="0.25">
      <c r="Y39" s="7">
        <v>37</v>
      </c>
      <c r="Z39" s="7" t="str">
        <f t="shared" si="6"/>
        <v/>
      </c>
      <c r="AA39" s="7" t="str">
        <f t="shared" si="6"/>
        <v/>
      </c>
      <c r="AB39" s="7" t="str">
        <f t="shared" si="6"/>
        <v/>
      </c>
      <c r="AC39" s="7" t="str">
        <f t="shared" si="6"/>
        <v/>
      </c>
      <c r="AD39" s="7" t="str">
        <f t="shared" si="6"/>
        <v/>
      </c>
      <c r="AE39" s="7" t="str">
        <f t="shared" si="6"/>
        <v/>
      </c>
      <c r="AF39" s="7" t="str">
        <f t="shared" si="6"/>
        <v/>
      </c>
      <c r="AG39" s="7" t="str">
        <f t="shared" si="6"/>
        <v/>
      </c>
      <c r="AH39" s="7" t="str">
        <f t="shared" si="6"/>
        <v/>
      </c>
      <c r="AI39" s="7" t="str">
        <f t="shared" si="6"/>
        <v/>
      </c>
      <c r="AJ39" s="7" t="str">
        <f t="shared" si="6"/>
        <v/>
      </c>
      <c r="AK39" s="7" t="str">
        <f t="shared" si="6"/>
        <v/>
      </c>
      <c r="AL39" s="7" t="str">
        <f t="shared" si="6"/>
        <v/>
      </c>
      <c r="AM39" s="7" t="str">
        <f t="shared" si="6"/>
        <v/>
      </c>
      <c r="AN39" s="7" t="str">
        <f t="shared" si="6"/>
        <v/>
      </c>
    </row>
    <row r="40" spans="25:40" x14ac:dyDescent="0.25">
      <c r="Y40" s="7">
        <v>38</v>
      </c>
      <c r="Z40" s="7" t="str">
        <f t="shared" si="6"/>
        <v/>
      </c>
      <c r="AA40" s="7" t="str">
        <f t="shared" si="6"/>
        <v/>
      </c>
      <c r="AB40" s="7" t="str">
        <f t="shared" si="6"/>
        <v/>
      </c>
      <c r="AC40" s="7" t="str">
        <f t="shared" si="6"/>
        <v/>
      </c>
      <c r="AD40" s="7" t="str">
        <f t="shared" si="6"/>
        <v/>
      </c>
      <c r="AE40" s="7" t="str">
        <f t="shared" si="6"/>
        <v/>
      </c>
      <c r="AF40" s="7" t="str">
        <f t="shared" si="6"/>
        <v/>
      </c>
      <c r="AG40" s="7" t="str">
        <f t="shared" si="6"/>
        <v/>
      </c>
      <c r="AH40" s="7" t="str">
        <f t="shared" si="6"/>
        <v/>
      </c>
      <c r="AI40" s="7" t="str">
        <f t="shared" si="6"/>
        <v/>
      </c>
      <c r="AJ40" s="7" t="str">
        <f t="shared" si="6"/>
        <v/>
      </c>
      <c r="AK40" s="7" t="str">
        <f t="shared" si="6"/>
        <v/>
      </c>
      <c r="AL40" s="7" t="str">
        <f t="shared" si="6"/>
        <v/>
      </c>
      <c r="AM40" s="7" t="str">
        <f t="shared" si="6"/>
        <v/>
      </c>
      <c r="AN40" s="7" t="str">
        <f t="shared" si="6"/>
        <v/>
      </c>
    </row>
    <row r="41" spans="25:40" x14ac:dyDescent="0.25">
      <c r="Y41" s="7">
        <v>39</v>
      </c>
      <c r="Z41" s="7" t="str">
        <f t="shared" si="6"/>
        <v/>
      </c>
      <c r="AA41" s="7" t="str">
        <f t="shared" si="6"/>
        <v/>
      </c>
      <c r="AB41" s="7" t="str">
        <f t="shared" si="6"/>
        <v/>
      </c>
      <c r="AC41" s="7" t="str">
        <f t="shared" si="6"/>
        <v/>
      </c>
      <c r="AD41" s="7" t="str">
        <f t="shared" si="6"/>
        <v/>
      </c>
      <c r="AE41" s="7" t="str">
        <f t="shared" si="6"/>
        <v/>
      </c>
      <c r="AF41" s="7" t="str">
        <f t="shared" si="6"/>
        <v/>
      </c>
      <c r="AG41" s="7" t="str">
        <f t="shared" si="6"/>
        <v/>
      </c>
      <c r="AH41" s="7" t="str">
        <f t="shared" si="6"/>
        <v/>
      </c>
      <c r="AI41" s="7" t="str">
        <f t="shared" si="6"/>
        <v/>
      </c>
      <c r="AJ41" s="7" t="str">
        <f t="shared" si="6"/>
        <v/>
      </c>
      <c r="AK41" s="7" t="str">
        <f t="shared" si="6"/>
        <v/>
      </c>
      <c r="AL41" s="7" t="str">
        <f t="shared" si="6"/>
        <v/>
      </c>
      <c r="AM41" s="7" t="str">
        <f t="shared" si="6"/>
        <v/>
      </c>
      <c r="AN41" s="7" t="str">
        <f t="shared" si="6"/>
        <v/>
      </c>
    </row>
    <row r="42" spans="25:40" x14ac:dyDescent="0.25">
      <c r="Y42" s="7">
        <v>40</v>
      </c>
      <c r="Z42" s="7" t="str">
        <f t="shared" si="6"/>
        <v/>
      </c>
      <c r="AA42" s="7" t="str">
        <f t="shared" si="6"/>
        <v/>
      </c>
      <c r="AB42" s="7" t="str">
        <f t="shared" si="6"/>
        <v/>
      </c>
      <c r="AC42" s="7" t="str">
        <f t="shared" si="6"/>
        <v/>
      </c>
      <c r="AD42" s="7" t="str">
        <f t="shared" si="6"/>
        <v/>
      </c>
      <c r="AE42" s="7" t="str">
        <f t="shared" si="6"/>
        <v/>
      </c>
      <c r="AF42" s="7" t="str">
        <f t="shared" si="6"/>
        <v/>
      </c>
      <c r="AG42" s="7" t="str">
        <f t="shared" si="6"/>
        <v/>
      </c>
      <c r="AH42" s="7" t="str">
        <f t="shared" si="6"/>
        <v/>
      </c>
      <c r="AI42" s="7" t="str">
        <f t="shared" si="6"/>
        <v/>
      </c>
      <c r="AJ42" s="7" t="str">
        <f t="shared" si="6"/>
        <v/>
      </c>
      <c r="AK42" s="7" t="str">
        <f t="shared" si="6"/>
        <v/>
      </c>
      <c r="AL42" s="7" t="str">
        <f t="shared" si="6"/>
        <v/>
      </c>
      <c r="AM42" s="7" t="str">
        <f t="shared" si="6"/>
        <v/>
      </c>
      <c r="AN42" s="7" t="str">
        <f t="shared" si="6"/>
        <v/>
      </c>
    </row>
    <row r="43" spans="25:40" x14ac:dyDescent="0.25">
      <c r="Y43" s="7">
        <v>41</v>
      </c>
      <c r="Z43" s="7" t="str">
        <f t="shared" si="6"/>
        <v/>
      </c>
      <c r="AA43" s="7" t="str">
        <f t="shared" si="6"/>
        <v/>
      </c>
      <c r="AB43" s="7" t="str">
        <f t="shared" si="6"/>
        <v/>
      </c>
      <c r="AC43" s="7" t="str">
        <f t="shared" si="6"/>
        <v/>
      </c>
      <c r="AD43" s="7" t="str">
        <f t="shared" si="6"/>
        <v/>
      </c>
      <c r="AE43" s="7" t="str">
        <f t="shared" si="6"/>
        <v/>
      </c>
      <c r="AF43" s="7" t="str">
        <f t="shared" si="6"/>
        <v/>
      </c>
      <c r="AG43" s="7" t="str">
        <f t="shared" si="6"/>
        <v/>
      </c>
      <c r="AH43" s="7" t="str">
        <f t="shared" si="6"/>
        <v/>
      </c>
      <c r="AI43" s="7" t="str">
        <f t="shared" si="6"/>
        <v/>
      </c>
      <c r="AJ43" s="7" t="str">
        <f t="shared" si="6"/>
        <v/>
      </c>
      <c r="AK43" s="7" t="str">
        <f t="shared" si="6"/>
        <v/>
      </c>
      <c r="AL43" s="7" t="str">
        <f t="shared" si="6"/>
        <v/>
      </c>
      <c r="AM43" s="7" t="str">
        <f t="shared" si="6"/>
        <v/>
      </c>
      <c r="AN43" s="7" t="str">
        <f t="shared" si="6"/>
        <v/>
      </c>
    </row>
    <row r="44" spans="25:40" x14ac:dyDescent="0.25">
      <c r="Y44" s="7">
        <v>42</v>
      </c>
      <c r="Z44" s="7" t="str">
        <f t="shared" si="6"/>
        <v/>
      </c>
      <c r="AA44" s="7" t="str">
        <f t="shared" si="6"/>
        <v/>
      </c>
      <c r="AB44" s="7" t="str">
        <f t="shared" si="6"/>
        <v/>
      </c>
      <c r="AC44" s="7" t="str">
        <f t="shared" si="6"/>
        <v/>
      </c>
      <c r="AD44" s="7" t="str">
        <f t="shared" si="6"/>
        <v/>
      </c>
      <c r="AE44" s="7" t="str">
        <f t="shared" si="6"/>
        <v/>
      </c>
      <c r="AF44" s="7" t="str">
        <f t="shared" si="6"/>
        <v/>
      </c>
      <c r="AG44" s="7" t="str">
        <f t="shared" si="6"/>
        <v/>
      </c>
      <c r="AH44" s="7" t="str">
        <f t="shared" si="6"/>
        <v/>
      </c>
      <c r="AI44" s="7" t="str">
        <f t="shared" si="6"/>
        <v/>
      </c>
      <c r="AJ44" s="7" t="str">
        <f t="shared" si="6"/>
        <v/>
      </c>
      <c r="AK44" s="7" t="str">
        <f t="shared" si="6"/>
        <v/>
      </c>
      <c r="AL44" s="7" t="str">
        <f t="shared" si="6"/>
        <v/>
      </c>
      <c r="AM44" s="7" t="str">
        <f t="shared" si="6"/>
        <v/>
      </c>
      <c r="AN44" s="7" t="str">
        <f t="shared" si="6"/>
        <v/>
      </c>
    </row>
    <row r="45" spans="25:40" x14ac:dyDescent="0.25">
      <c r="Y45" s="7">
        <v>43</v>
      </c>
      <c r="Z45" s="7" t="str">
        <f t="shared" si="6"/>
        <v/>
      </c>
      <c r="AA45" s="7" t="str">
        <f t="shared" si="6"/>
        <v/>
      </c>
      <c r="AB45" s="7" t="str">
        <f t="shared" si="6"/>
        <v/>
      </c>
      <c r="AC45" s="7" t="str">
        <f t="shared" si="6"/>
        <v/>
      </c>
      <c r="AD45" s="7" t="str">
        <f t="shared" si="6"/>
        <v/>
      </c>
      <c r="AE45" s="7" t="str">
        <f t="shared" si="6"/>
        <v/>
      </c>
      <c r="AF45" s="7" t="str">
        <f t="shared" si="6"/>
        <v/>
      </c>
      <c r="AG45" s="7" t="str">
        <f t="shared" si="6"/>
        <v/>
      </c>
      <c r="AH45" s="7" t="str">
        <f t="shared" si="6"/>
        <v/>
      </c>
      <c r="AI45" s="7" t="str">
        <f t="shared" si="6"/>
        <v/>
      </c>
      <c r="AJ45" s="7" t="str">
        <f t="shared" si="6"/>
        <v/>
      </c>
      <c r="AK45" s="7" t="str">
        <f t="shared" si="6"/>
        <v/>
      </c>
      <c r="AL45" s="7" t="str">
        <f t="shared" si="6"/>
        <v/>
      </c>
      <c r="AM45" s="7" t="str">
        <f t="shared" si="6"/>
        <v/>
      </c>
      <c r="AN45" s="7" t="str">
        <f t="shared" si="6"/>
        <v/>
      </c>
    </row>
    <row r="46" spans="25:40" x14ac:dyDescent="0.25">
      <c r="Y46" s="7">
        <v>44</v>
      </c>
      <c r="Z46" s="7" t="str">
        <f t="shared" si="6"/>
        <v/>
      </c>
      <c r="AA46" s="7" t="str">
        <f t="shared" si="6"/>
        <v/>
      </c>
      <c r="AB46" s="7" t="str">
        <f t="shared" si="6"/>
        <v/>
      </c>
      <c r="AC46" s="7" t="str">
        <f t="shared" si="6"/>
        <v/>
      </c>
      <c r="AD46" s="7" t="str">
        <f t="shared" si="6"/>
        <v/>
      </c>
      <c r="AE46" s="7" t="str">
        <f t="shared" si="6"/>
        <v/>
      </c>
      <c r="AF46" s="7" t="str">
        <f t="shared" si="6"/>
        <v/>
      </c>
      <c r="AG46" s="7" t="str">
        <f t="shared" si="6"/>
        <v/>
      </c>
      <c r="AH46" s="7" t="str">
        <f t="shared" si="6"/>
        <v/>
      </c>
      <c r="AI46" s="7" t="str">
        <f t="shared" si="6"/>
        <v/>
      </c>
      <c r="AJ46" s="7" t="str">
        <f t="shared" si="6"/>
        <v/>
      </c>
      <c r="AK46" s="7" t="str">
        <f t="shared" si="6"/>
        <v/>
      </c>
      <c r="AL46" s="7" t="str">
        <f t="shared" si="6"/>
        <v/>
      </c>
      <c r="AM46" s="7" t="str">
        <f t="shared" si="6"/>
        <v/>
      </c>
      <c r="AN46" s="7" t="str">
        <f t="shared" si="6"/>
        <v/>
      </c>
    </row>
    <row r="47" spans="25:40" x14ac:dyDescent="0.25">
      <c r="Y47" s="7">
        <v>45</v>
      </c>
      <c r="Z47" s="7" t="str">
        <f t="shared" si="6"/>
        <v/>
      </c>
      <c r="AA47" s="7" t="str">
        <f t="shared" si="6"/>
        <v/>
      </c>
      <c r="AB47" s="7" t="str">
        <f t="shared" si="6"/>
        <v/>
      </c>
      <c r="AC47" s="7" t="str">
        <f t="shared" si="6"/>
        <v/>
      </c>
      <c r="AD47" s="7" t="str">
        <f t="shared" si="6"/>
        <v/>
      </c>
      <c r="AE47" s="7" t="str">
        <f t="shared" si="6"/>
        <v/>
      </c>
      <c r="AF47" s="7" t="str">
        <f t="shared" si="6"/>
        <v/>
      </c>
      <c r="AG47" s="7" t="str">
        <f t="shared" si="6"/>
        <v/>
      </c>
      <c r="AH47" s="7" t="str">
        <f t="shared" si="6"/>
        <v/>
      </c>
      <c r="AI47" s="7" t="str">
        <f t="shared" si="6"/>
        <v/>
      </c>
      <c r="AJ47" s="7" t="str">
        <f t="shared" si="6"/>
        <v/>
      </c>
      <c r="AK47" s="7" t="str">
        <f t="shared" si="6"/>
        <v/>
      </c>
      <c r="AL47" s="7" t="str">
        <f t="shared" si="6"/>
        <v/>
      </c>
      <c r="AM47" s="7" t="str">
        <f t="shared" si="6"/>
        <v/>
      </c>
      <c r="AN47" s="7" t="str">
        <f t="shared" si="6"/>
        <v/>
      </c>
    </row>
    <row r="48" spans="25:40" x14ac:dyDescent="0.25">
      <c r="Y48" s="7">
        <v>46</v>
      </c>
      <c r="Z48" s="7" t="str">
        <f t="shared" si="6"/>
        <v/>
      </c>
      <c r="AA48" s="7" t="str">
        <f t="shared" si="6"/>
        <v/>
      </c>
      <c r="AB48" s="7" t="str">
        <f t="shared" si="6"/>
        <v/>
      </c>
      <c r="AC48" s="7" t="str">
        <f t="shared" si="6"/>
        <v/>
      </c>
      <c r="AD48" s="7" t="str">
        <f t="shared" si="6"/>
        <v/>
      </c>
      <c r="AE48" s="7" t="str">
        <f t="shared" si="6"/>
        <v/>
      </c>
      <c r="AF48" s="7" t="str">
        <f t="shared" si="6"/>
        <v/>
      </c>
      <c r="AG48" s="7" t="str">
        <f t="shared" si="6"/>
        <v/>
      </c>
      <c r="AH48" s="7" t="str">
        <f t="shared" si="6"/>
        <v/>
      </c>
      <c r="AI48" s="7" t="str">
        <f t="shared" si="6"/>
        <v/>
      </c>
      <c r="AJ48" s="7" t="str">
        <f t="shared" si="6"/>
        <v/>
      </c>
      <c r="AK48" s="7" t="str">
        <f t="shared" si="6"/>
        <v/>
      </c>
      <c r="AL48" s="7" t="str">
        <f t="shared" si="6"/>
        <v/>
      </c>
      <c r="AM48" s="7" t="str">
        <f t="shared" si="6"/>
        <v/>
      </c>
      <c r="AN48" s="7" t="str">
        <f t="shared" si="6"/>
        <v/>
      </c>
    </row>
    <row r="49" spans="25:40" x14ac:dyDescent="0.25">
      <c r="Y49" s="7">
        <v>47</v>
      </c>
      <c r="Z49" s="7" t="str">
        <f t="shared" si="6"/>
        <v/>
      </c>
      <c r="AA49" s="7" t="str">
        <f t="shared" si="6"/>
        <v/>
      </c>
      <c r="AB49" s="7" t="str">
        <f t="shared" si="6"/>
        <v/>
      </c>
      <c r="AC49" s="7" t="str">
        <f t="shared" si="6"/>
        <v/>
      </c>
      <c r="AD49" s="7" t="str">
        <f t="shared" si="6"/>
        <v/>
      </c>
      <c r="AE49" s="7" t="str">
        <f t="shared" si="6"/>
        <v/>
      </c>
      <c r="AF49" s="7" t="str">
        <f t="shared" si="6"/>
        <v/>
      </c>
      <c r="AG49" s="7" t="str">
        <f t="shared" si="6"/>
        <v/>
      </c>
      <c r="AH49" s="7" t="str">
        <f t="shared" si="6"/>
        <v/>
      </c>
      <c r="AI49" s="7" t="str">
        <f t="shared" si="6"/>
        <v/>
      </c>
      <c r="AJ49" s="7" t="str">
        <f t="shared" si="6"/>
        <v/>
      </c>
      <c r="AK49" s="7" t="str">
        <f t="shared" si="6"/>
        <v/>
      </c>
      <c r="AL49" s="7" t="str">
        <f t="shared" si="6"/>
        <v/>
      </c>
      <c r="AM49" s="7" t="str">
        <f t="shared" si="6"/>
        <v/>
      </c>
      <c r="AN49" s="7" t="str">
        <f t="shared" si="6"/>
        <v/>
      </c>
    </row>
    <row r="50" spans="25:40" x14ac:dyDescent="0.25">
      <c r="Y50" s="7">
        <v>48</v>
      </c>
      <c r="Z50" s="7" t="str">
        <f t="shared" si="6"/>
        <v/>
      </c>
      <c r="AA50" s="7" t="str">
        <f t="shared" si="6"/>
        <v/>
      </c>
      <c r="AB50" s="7" t="str">
        <f t="shared" si="6"/>
        <v/>
      </c>
      <c r="AC50" s="7" t="str">
        <f t="shared" si="6"/>
        <v/>
      </c>
      <c r="AD50" s="7" t="str">
        <f t="shared" si="6"/>
        <v/>
      </c>
      <c r="AE50" s="7" t="str">
        <f t="shared" si="6"/>
        <v/>
      </c>
      <c r="AF50" s="7" t="str">
        <f t="shared" si="6"/>
        <v/>
      </c>
      <c r="AG50" s="7" t="str">
        <f t="shared" si="6"/>
        <v/>
      </c>
      <c r="AH50" s="7" t="str">
        <f t="shared" si="6"/>
        <v/>
      </c>
      <c r="AI50" s="7" t="str">
        <f t="shared" si="6"/>
        <v/>
      </c>
      <c r="AJ50" s="7" t="str">
        <f t="shared" si="6"/>
        <v/>
      </c>
      <c r="AK50" s="7" t="str">
        <f t="shared" si="6"/>
        <v/>
      </c>
      <c r="AL50" s="7" t="str">
        <f t="shared" si="6"/>
        <v/>
      </c>
      <c r="AM50" s="7" t="str">
        <f t="shared" si="6"/>
        <v/>
      </c>
      <c r="AN50" s="7" t="str">
        <f t="shared" si="6"/>
        <v/>
      </c>
    </row>
    <row r="51" spans="25:40" x14ac:dyDescent="0.25">
      <c r="Y51" s="7">
        <v>49</v>
      </c>
      <c r="Z51" s="7" t="str">
        <f t="shared" si="6"/>
        <v/>
      </c>
      <c r="AA51" s="7" t="str">
        <f t="shared" si="6"/>
        <v/>
      </c>
      <c r="AB51" s="7" t="str">
        <f t="shared" si="6"/>
        <v/>
      </c>
      <c r="AC51" s="7" t="str">
        <f t="shared" si="6"/>
        <v/>
      </c>
      <c r="AD51" s="7" t="str">
        <f t="shared" si="6"/>
        <v/>
      </c>
      <c r="AE51" s="7" t="str">
        <f t="shared" si="6"/>
        <v/>
      </c>
      <c r="AF51" s="7" t="str">
        <f t="shared" si="6"/>
        <v/>
      </c>
      <c r="AG51" s="7" t="str">
        <f t="shared" si="6"/>
        <v/>
      </c>
      <c r="AH51" s="7" t="str">
        <f t="shared" si="6"/>
        <v/>
      </c>
      <c r="AI51" s="7" t="str">
        <f t="shared" si="6"/>
        <v/>
      </c>
      <c r="AJ51" s="7" t="str">
        <f t="shared" si="6"/>
        <v/>
      </c>
      <c r="AK51" s="7" t="str">
        <f t="shared" si="6"/>
        <v/>
      </c>
      <c r="AL51" s="7" t="str">
        <f t="shared" si="6"/>
        <v/>
      </c>
      <c r="AM51" s="7" t="str">
        <f t="shared" si="6"/>
        <v/>
      </c>
      <c r="AN51" s="7" t="str">
        <f t="shared" si="6"/>
        <v/>
      </c>
    </row>
    <row r="52" spans="25:40" x14ac:dyDescent="0.25">
      <c r="Y52" s="7">
        <v>50</v>
      </c>
      <c r="Z52" s="7" t="str">
        <f t="shared" ref="Z52:AN62" si="7">IF($C$3&gt;=Z$1,Y52,"")</f>
        <v/>
      </c>
      <c r="AA52" s="7" t="str">
        <f t="shared" si="7"/>
        <v/>
      </c>
      <c r="AB52" s="7" t="str">
        <f t="shared" si="7"/>
        <v/>
      </c>
      <c r="AC52" s="7" t="str">
        <f t="shared" si="7"/>
        <v/>
      </c>
      <c r="AD52" s="7" t="str">
        <f t="shared" si="7"/>
        <v/>
      </c>
      <c r="AE52" s="7" t="str">
        <f t="shared" si="7"/>
        <v/>
      </c>
      <c r="AF52" s="7" t="str">
        <f t="shared" si="7"/>
        <v/>
      </c>
      <c r="AG52" s="7" t="str">
        <f t="shared" si="7"/>
        <v/>
      </c>
      <c r="AH52" s="7" t="str">
        <f t="shared" si="7"/>
        <v/>
      </c>
      <c r="AI52" s="7" t="str">
        <f t="shared" si="7"/>
        <v/>
      </c>
      <c r="AJ52" s="7" t="str">
        <f t="shared" si="7"/>
        <v/>
      </c>
      <c r="AK52" s="7" t="str">
        <f t="shared" si="7"/>
        <v/>
      </c>
      <c r="AL52" s="7" t="str">
        <f t="shared" si="7"/>
        <v/>
      </c>
      <c r="AM52" s="7" t="str">
        <f t="shared" si="7"/>
        <v/>
      </c>
      <c r="AN52" s="7" t="str">
        <f t="shared" si="7"/>
        <v/>
      </c>
    </row>
    <row r="53" spans="25:40" x14ac:dyDescent="0.25">
      <c r="Y53" s="7">
        <v>51</v>
      </c>
      <c r="Z53" s="7" t="str">
        <f t="shared" si="7"/>
        <v/>
      </c>
      <c r="AA53" s="7" t="str">
        <f t="shared" si="7"/>
        <v/>
      </c>
      <c r="AB53" s="7" t="str">
        <f t="shared" si="7"/>
        <v/>
      </c>
      <c r="AC53" s="7" t="str">
        <f t="shared" si="7"/>
        <v/>
      </c>
      <c r="AD53" s="7" t="str">
        <f t="shared" si="7"/>
        <v/>
      </c>
      <c r="AE53" s="7" t="str">
        <f t="shared" si="7"/>
        <v/>
      </c>
      <c r="AF53" s="7" t="str">
        <f t="shared" si="7"/>
        <v/>
      </c>
      <c r="AG53" s="7" t="str">
        <f t="shared" si="7"/>
        <v/>
      </c>
      <c r="AH53" s="7" t="str">
        <f t="shared" si="7"/>
        <v/>
      </c>
      <c r="AI53" s="7" t="str">
        <f t="shared" si="7"/>
        <v/>
      </c>
      <c r="AJ53" s="7" t="str">
        <f t="shared" si="7"/>
        <v/>
      </c>
      <c r="AK53" s="7" t="str">
        <f t="shared" si="7"/>
        <v/>
      </c>
      <c r="AL53" s="7" t="str">
        <f t="shared" si="7"/>
        <v/>
      </c>
      <c r="AM53" s="7" t="str">
        <f t="shared" si="7"/>
        <v/>
      </c>
      <c r="AN53" s="7" t="str">
        <f t="shared" si="7"/>
        <v/>
      </c>
    </row>
    <row r="54" spans="25:40" x14ac:dyDescent="0.25">
      <c r="Y54" s="7">
        <v>52</v>
      </c>
      <c r="Z54" s="7" t="str">
        <f t="shared" si="7"/>
        <v/>
      </c>
      <c r="AA54" s="7" t="str">
        <f t="shared" si="7"/>
        <v/>
      </c>
      <c r="AB54" s="7" t="str">
        <f t="shared" si="7"/>
        <v/>
      </c>
      <c r="AC54" s="7" t="str">
        <f t="shared" si="7"/>
        <v/>
      </c>
      <c r="AD54" s="7" t="str">
        <f t="shared" si="7"/>
        <v/>
      </c>
      <c r="AE54" s="7" t="str">
        <f t="shared" si="7"/>
        <v/>
      </c>
      <c r="AF54" s="7" t="str">
        <f t="shared" si="7"/>
        <v/>
      </c>
      <c r="AG54" s="7" t="str">
        <f t="shared" si="7"/>
        <v/>
      </c>
      <c r="AH54" s="7" t="str">
        <f t="shared" si="7"/>
        <v/>
      </c>
      <c r="AI54" s="7" t="str">
        <f t="shared" si="7"/>
        <v/>
      </c>
      <c r="AJ54" s="7" t="str">
        <f t="shared" si="7"/>
        <v/>
      </c>
      <c r="AK54" s="7" t="str">
        <f t="shared" si="7"/>
        <v/>
      </c>
      <c r="AL54" s="7" t="str">
        <f t="shared" si="7"/>
        <v/>
      </c>
      <c r="AM54" s="7" t="str">
        <f t="shared" si="7"/>
        <v/>
      </c>
      <c r="AN54" s="7" t="str">
        <f t="shared" si="7"/>
        <v/>
      </c>
    </row>
    <row r="55" spans="25:40" x14ac:dyDescent="0.25">
      <c r="Y55" s="7">
        <v>53</v>
      </c>
      <c r="Z55" s="7" t="str">
        <f t="shared" si="7"/>
        <v/>
      </c>
      <c r="AA55" s="7" t="str">
        <f t="shared" si="7"/>
        <v/>
      </c>
      <c r="AB55" s="7" t="str">
        <f t="shared" si="7"/>
        <v/>
      </c>
      <c r="AC55" s="7" t="str">
        <f t="shared" si="7"/>
        <v/>
      </c>
      <c r="AD55" s="7" t="str">
        <f t="shared" si="7"/>
        <v/>
      </c>
      <c r="AE55" s="7" t="str">
        <f t="shared" si="7"/>
        <v/>
      </c>
      <c r="AF55" s="7" t="str">
        <f t="shared" si="7"/>
        <v/>
      </c>
      <c r="AG55" s="7" t="str">
        <f t="shared" si="7"/>
        <v/>
      </c>
      <c r="AH55" s="7" t="str">
        <f t="shared" si="7"/>
        <v/>
      </c>
      <c r="AI55" s="7" t="str">
        <f t="shared" si="7"/>
        <v/>
      </c>
      <c r="AJ55" s="7" t="str">
        <f t="shared" si="7"/>
        <v/>
      </c>
      <c r="AK55" s="7" t="str">
        <f t="shared" si="7"/>
        <v/>
      </c>
      <c r="AL55" s="7" t="str">
        <f t="shared" si="7"/>
        <v/>
      </c>
      <c r="AM55" s="7" t="str">
        <f t="shared" si="7"/>
        <v/>
      </c>
      <c r="AN55" s="7" t="str">
        <f t="shared" si="7"/>
        <v/>
      </c>
    </row>
    <row r="56" spans="25:40" x14ac:dyDescent="0.25">
      <c r="Y56" s="7">
        <v>54</v>
      </c>
      <c r="Z56" s="7" t="str">
        <f t="shared" si="7"/>
        <v/>
      </c>
      <c r="AA56" s="7" t="str">
        <f t="shared" si="7"/>
        <v/>
      </c>
      <c r="AB56" s="7" t="str">
        <f t="shared" si="7"/>
        <v/>
      </c>
      <c r="AC56" s="7" t="str">
        <f t="shared" si="7"/>
        <v/>
      </c>
      <c r="AD56" s="7" t="str">
        <f t="shared" si="7"/>
        <v/>
      </c>
      <c r="AE56" s="7" t="str">
        <f t="shared" si="7"/>
        <v/>
      </c>
      <c r="AF56" s="7" t="str">
        <f t="shared" si="7"/>
        <v/>
      </c>
      <c r="AG56" s="7" t="str">
        <f t="shared" si="7"/>
        <v/>
      </c>
      <c r="AH56" s="7" t="str">
        <f t="shared" si="7"/>
        <v/>
      </c>
      <c r="AI56" s="7" t="str">
        <f t="shared" si="7"/>
        <v/>
      </c>
      <c r="AJ56" s="7" t="str">
        <f t="shared" si="7"/>
        <v/>
      </c>
      <c r="AK56" s="7" t="str">
        <f t="shared" si="7"/>
        <v/>
      </c>
      <c r="AL56" s="7" t="str">
        <f t="shared" si="7"/>
        <v/>
      </c>
      <c r="AM56" s="7" t="str">
        <f t="shared" si="7"/>
        <v/>
      </c>
      <c r="AN56" s="7" t="str">
        <f t="shared" si="7"/>
        <v/>
      </c>
    </row>
    <row r="57" spans="25:40" x14ac:dyDescent="0.25">
      <c r="Y57" s="7">
        <v>55</v>
      </c>
      <c r="Z57" s="7" t="str">
        <f t="shared" si="7"/>
        <v/>
      </c>
      <c r="AA57" s="7" t="str">
        <f t="shared" si="7"/>
        <v/>
      </c>
      <c r="AB57" s="7" t="str">
        <f t="shared" si="7"/>
        <v/>
      </c>
      <c r="AC57" s="7" t="str">
        <f t="shared" si="7"/>
        <v/>
      </c>
      <c r="AD57" s="7" t="str">
        <f t="shared" si="7"/>
        <v/>
      </c>
      <c r="AE57" s="7" t="str">
        <f t="shared" si="7"/>
        <v/>
      </c>
      <c r="AF57" s="7" t="str">
        <f t="shared" si="7"/>
        <v/>
      </c>
      <c r="AG57" s="7" t="str">
        <f t="shared" si="7"/>
        <v/>
      </c>
      <c r="AH57" s="7" t="str">
        <f t="shared" si="7"/>
        <v/>
      </c>
      <c r="AI57" s="7" t="str">
        <f t="shared" si="7"/>
        <v/>
      </c>
      <c r="AJ57" s="7" t="str">
        <f t="shared" si="7"/>
        <v/>
      </c>
      <c r="AK57" s="7" t="str">
        <f t="shared" si="7"/>
        <v/>
      </c>
      <c r="AL57" s="7" t="str">
        <f t="shared" si="7"/>
        <v/>
      </c>
      <c r="AM57" s="7" t="str">
        <f t="shared" si="7"/>
        <v/>
      </c>
      <c r="AN57" s="7" t="str">
        <f t="shared" si="7"/>
        <v/>
      </c>
    </row>
    <row r="58" spans="25:40" x14ac:dyDescent="0.25">
      <c r="Y58" s="7">
        <v>56</v>
      </c>
      <c r="Z58" s="7" t="str">
        <f t="shared" si="7"/>
        <v/>
      </c>
      <c r="AA58" s="7" t="str">
        <f t="shared" si="7"/>
        <v/>
      </c>
      <c r="AB58" s="7" t="str">
        <f t="shared" si="7"/>
        <v/>
      </c>
      <c r="AC58" s="7" t="str">
        <f t="shared" si="7"/>
        <v/>
      </c>
      <c r="AD58" s="7" t="str">
        <f t="shared" si="7"/>
        <v/>
      </c>
      <c r="AE58" s="7" t="str">
        <f t="shared" si="7"/>
        <v/>
      </c>
      <c r="AF58" s="7" t="str">
        <f t="shared" si="7"/>
        <v/>
      </c>
      <c r="AG58" s="7" t="str">
        <f t="shared" si="7"/>
        <v/>
      </c>
      <c r="AH58" s="7" t="str">
        <f t="shared" si="7"/>
        <v/>
      </c>
      <c r="AI58" s="7" t="str">
        <f t="shared" si="7"/>
        <v/>
      </c>
      <c r="AJ58" s="7" t="str">
        <f t="shared" si="7"/>
        <v/>
      </c>
      <c r="AK58" s="7" t="str">
        <f t="shared" si="7"/>
        <v/>
      </c>
      <c r="AL58" s="7" t="str">
        <f t="shared" si="7"/>
        <v/>
      </c>
      <c r="AM58" s="7" t="str">
        <f t="shared" si="7"/>
        <v/>
      </c>
      <c r="AN58" s="7" t="str">
        <f t="shared" si="7"/>
        <v/>
      </c>
    </row>
    <row r="59" spans="25:40" x14ac:dyDescent="0.25">
      <c r="Y59" s="7">
        <v>57</v>
      </c>
      <c r="Z59" s="7" t="str">
        <f t="shared" si="7"/>
        <v/>
      </c>
      <c r="AA59" s="7" t="str">
        <f t="shared" si="7"/>
        <v/>
      </c>
      <c r="AB59" s="7" t="str">
        <f t="shared" si="7"/>
        <v/>
      </c>
      <c r="AC59" s="7" t="str">
        <f t="shared" si="7"/>
        <v/>
      </c>
      <c r="AD59" s="7" t="str">
        <f t="shared" si="7"/>
        <v/>
      </c>
      <c r="AE59" s="7" t="str">
        <f t="shared" si="7"/>
        <v/>
      </c>
      <c r="AF59" s="7" t="str">
        <f t="shared" si="7"/>
        <v/>
      </c>
      <c r="AG59" s="7" t="str">
        <f t="shared" si="7"/>
        <v/>
      </c>
      <c r="AH59" s="7" t="str">
        <f t="shared" si="7"/>
        <v/>
      </c>
      <c r="AI59" s="7" t="str">
        <f t="shared" si="7"/>
        <v/>
      </c>
      <c r="AJ59" s="7" t="str">
        <f t="shared" si="7"/>
        <v/>
      </c>
      <c r="AK59" s="7" t="str">
        <f t="shared" si="7"/>
        <v/>
      </c>
      <c r="AL59" s="7" t="str">
        <f t="shared" si="7"/>
        <v/>
      </c>
      <c r="AM59" s="7" t="str">
        <f t="shared" si="7"/>
        <v/>
      </c>
      <c r="AN59" s="7" t="str">
        <f t="shared" si="7"/>
        <v/>
      </c>
    </row>
    <row r="60" spans="25:40" x14ac:dyDescent="0.25">
      <c r="Y60" s="7">
        <v>58</v>
      </c>
      <c r="Z60" s="7" t="str">
        <f t="shared" si="7"/>
        <v/>
      </c>
      <c r="AA60" s="7" t="str">
        <f t="shared" si="7"/>
        <v/>
      </c>
      <c r="AB60" s="7" t="str">
        <f t="shared" si="7"/>
        <v/>
      </c>
      <c r="AC60" s="7" t="str">
        <f t="shared" si="7"/>
        <v/>
      </c>
      <c r="AD60" s="7" t="str">
        <f t="shared" si="7"/>
        <v/>
      </c>
      <c r="AE60" s="7" t="str">
        <f t="shared" si="7"/>
        <v/>
      </c>
      <c r="AF60" s="7" t="str">
        <f t="shared" si="7"/>
        <v/>
      </c>
      <c r="AG60" s="7" t="str">
        <f t="shared" si="7"/>
        <v/>
      </c>
      <c r="AH60" s="7" t="str">
        <f t="shared" si="7"/>
        <v/>
      </c>
      <c r="AI60" s="7" t="str">
        <f t="shared" si="7"/>
        <v/>
      </c>
      <c r="AJ60" s="7" t="str">
        <f t="shared" si="7"/>
        <v/>
      </c>
      <c r="AK60" s="7" t="str">
        <f t="shared" si="7"/>
        <v/>
      </c>
      <c r="AL60" s="7" t="str">
        <f t="shared" si="7"/>
        <v/>
      </c>
      <c r="AM60" s="7" t="str">
        <f t="shared" si="7"/>
        <v/>
      </c>
      <c r="AN60" s="7" t="str">
        <f t="shared" si="7"/>
        <v/>
      </c>
    </row>
    <row r="61" spans="25:40" x14ac:dyDescent="0.25">
      <c r="Y61" s="7">
        <v>59</v>
      </c>
      <c r="Z61" s="7" t="str">
        <f t="shared" si="7"/>
        <v/>
      </c>
      <c r="AA61" s="7" t="str">
        <f t="shared" si="7"/>
        <v/>
      </c>
      <c r="AB61" s="7" t="str">
        <f t="shared" si="7"/>
        <v/>
      </c>
      <c r="AC61" s="7" t="str">
        <f t="shared" si="7"/>
        <v/>
      </c>
      <c r="AD61" s="7" t="str">
        <f t="shared" si="7"/>
        <v/>
      </c>
      <c r="AE61" s="7" t="str">
        <f t="shared" si="7"/>
        <v/>
      </c>
      <c r="AF61" s="7" t="str">
        <f t="shared" si="7"/>
        <v/>
      </c>
      <c r="AG61" s="7" t="str">
        <f t="shared" si="7"/>
        <v/>
      </c>
      <c r="AH61" s="7" t="str">
        <f t="shared" si="7"/>
        <v/>
      </c>
      <c r="AI61" s="7" t="str">
        <f t="shared" si="7"/>
        <v/>
      </c>
      <c r="AJ61" s="7" t="str">
        <f t="shared" si="7"/>
        <v/>
      </c>
      <c r="AK61" s="7" t="str">
        <f t="shared" si="7"/>
        <v/>
      </c>
      <c r="AL61" s="7" t="str">
        <f t="shared" si="7"/>
        <v/>
      </c>
      <c r="AM61" s="7" t="str">
        <f t="shared" si="7"/>
        <v/>
      </c>
      <c r="AN61" s="7" t="str">
        <f t="shared" si="7"/>
        <v/>
      </c>
    </row>
    <row r="62" spans="25:40" x14ac:dyDescent="0.25">
      <c r="Y62" s="7">
        <v>60</v>
      </c>
      <c r="Z62" s="7" t="str">
        <f t="shared" si="7"/>
        <v/>
      </c>
      <c r="AA62" s="7" t="str">
        <f t="shared" si="7"/>
        <v/>
      </c>
      <c r="AB62" s="7" t="str">
        <f t="shared" si="7"/>
        <v/>
      </c>
      <c r="AC62" s="7" t="str">
        <f t="shared" si="7"/>
        <v/>
      </c>
      <c r="AD62" s="7" t="str">
        <f t="shared" si="7"/>
        <v/>
      </c>
      <c r="AE62" s="7" t="str">
        <f t="shared" si="7"/>
        <v/>
      </c>
      <c r="AF62" s="7" t="str">
        <f t="shared" si="7"/>
        <v/>
      </c>
      <c r="AG62" s="7" t="str">
        <f t="shared" si="7"/>
        <v/>
      </c>
      <c r="AH62" s="7" t="str">
        <f t="shared" si="7"/>
        <v/>
      </c>
      <c r="AI62" s="7" t="str">
        <f t="shared" si="7"/>
        <v/>
      </c>
      <c r="AJ62" s="7" t="str">
        <f t="shared" si="7"/>
        <v/>
      </c>
      <c r="AK62" s="7" t="str">
        <f t="shared" si="7"/>
        <v/>
      </c>
      <c r="AL62" s="7" t="str">
        <f t="shared" si="7"/>
        <v/>
      </c>
      <c r="AM62" s="7" t="str">
        <f t="shared" si="7"/>
        <v/>
      </c>
      <c r="AN62" s="7" t="str">
        <f t="shared" si="7"/>
        <v/>
      </c>
    </row>
  </sheetData>
  <sheetProtection sheet="1" selectLockedCells="1"/>
  <mergeCells count="33">
    <mergeCell ref="A26:B26"/>
    <mergeCell ref="A25:B25"/>
    <mergeCell ref="E20:F20"/>
    <mergeCell ref="A1:W1"/>
    <mergeCell ref="C2:E2"/>
    <mergeCell ref="H2:J2"/>
    <mergeCell ref="K2:O2"/>
    <mergeCell ref="P2:R2"/>
    <mergeCell ref="T2:W2"/>
    <mergeCell ref="A2:B2"/>
    <mergeCell ref="A3:B3"/>
    <mergeCell ref="G17:H17"/>
    <mergeCell ref="J17:K17"/>
    <mergeCell ref="M17:N17"/>
    <mergeCell ref="P17:Q17"/>
    <mergeCell ref="E19:F19"/>
    <mergeCell ref="A27:C27"/>
    <mergeCell ref="D27:E27"/>
    <mergeCell ref="F27:I27"/>
    <mergeCell ref="A28:C28"/>
    <mergeCell ref="D28:E28"/>
    <mergeCell ref="J22:O22"/>
    <mergeCell ref="P22:U22"/>
    <mergeCell ref="J23:O30"/>
    <mergeCell ref="P23:U30"/>
    <mergeCell ref="F26:H26"/>
    <mergeCell ref="F28:I28"/>
    <mergeCell ref="A29:C29"/>
    <mergeCell ref="D29:E29"/>
    <mergeCell ref="F29:I29"/>
    <mergeCell ref="A30:C30"/>
    <mergeCell ref="D30:E30"/>
    <mergeCell ref="F30:I30"/>
  </mergeCells>
  <conditionalFormatting sqref="E4:E13">
    <cfRule type="cellIs" dxfId="147" priority="19" operator="equal">
      <formula>0</formula>
    </cfRule>
    <cfRule type="cellIs" dxfId="146" priority="20" operator="lessThan">
      <formula>0</formula>
    </cfRule>
  </conditionalFormatting>
  <conditionalFormatting sqref="G19:U19">
    <cfRule type="expression" dxfId="145" priority="18" stopIfTrue="1">
      <formula>G15=1</formula>
    </cfRule>
  </conditionalFormatting>
  <conditionalFormatting sqref="G19:U19">
    <cfRule type="expression" dxfId="144" priority="17" stopIfTrue="1">
      <formula>G15=2</formula>
    </cfRule>
  </conditionalFormatting>
  <conditionalFormatting sqref="G19:U19">
    <cfRule type="expression" dxfId="143" priority="16" stopIfTrue="1">
      <formula>G15=3</formula>
    </cfRule>
  </conditionalFormatting>
  <conditionalFormatting sqref="G3:G13 G19:G20">
    <cfRule type="expression" dxfId="142" priority="9">
      <formula>$C$3=1</formula>
    </cfRule>
  </conditionalFormatting>
  <conditionalFormatting sqref="G3:H13 G19:H20">
    <cfRule type="expression" dxfId="141" priority="10">
      <formula>$C$3=2</formula>
    </cfRule>
  </conditionalFormatting>
  <conditionalFormatting sqref="G3:I13 G19:I20">
    <cfRule type="expression" dxfId="140" priority="11">
      <formula>$C$3=3</formula>
    </cfRule>
  </conditionalFormatting>
  <conditionalFormatting sqref="G3:J13 G19:J20">
    <cfRule type="expression" dxfId="139" priority="12">
      <formula>$C$3=4</formula>
    </cfRule>
  </conditionalFormatting>
  <conditionalFormatting sqref="G3:K13 G19:K20">
    <cfRule type="expression" dxfId="138" priority="13">
      <formula>$C$3=5</formula>
    </cfRule>
  </conditionalFormatting>
  <conditionalFormatting sqref="G3:L13 G19:L20">
    <cfRule type="expression" dxfId="137" priority="14">
      <formula>$C$3=6</formula>
    </cfRule>
  </conditionalFormatting>
  <conditionalFormatting sqref="G3:M13 G19:M20">
    <cfRule type="expression" dxfId="136" priority="15">
      <formula>$C$3=7</formula>
    </cfRule>
  </conditionalFormatting>
  <conditionalFormatting sqref="G3:N13 G19:N20">
    <cfRule type="expression" dxfId="135" priority="8">
      <formula>$C$3=8</formula>
    </cfRule>
  </conditionalFormatting>
  <conditionalFormatting sqref="G3:O13 G19:O20">
    <cfRule type="expression" dxfId="134" priority="7">
      <formula>$C$3=9</formula>
    </cfRule>
  </conditionalFormatting>
  <conditionalFormatting sqref="G3:P13 G19:P20">
    <cfRule type="expression" dxfId="133" priority="6">
      <formula>$C$3=10</formula>
    </cfRule>
  </conditionalFormatting>
  <conditionalFormatting sqref="G3:Q13 G19:Q20">
    <cfRule type="expression" dxfId="132" priority="5">
      <formula>$C$3=11</formula>
    </cfRule>
  </conditionalFormatting>
  <conditionalFormatting sqref="G3:R13 G19:R20">
    <cfRule type="expression" dxfId="131" priority="4">
      <formula>$C$3=12</formula>
    </cfRule>
  </conditionalFormatting>
  <conditionalFormatting sqref="G3:S13 G19:S20">
    <cfRule type="expression" dxfId="130" priority="3">
      <formula>$C$3=13</formula>
    </cfRule>
  </conditionalFormatting>
  <conditionalFormatting sqref="G3:T13 G19:T20">
    <cfRule type="expression" dxfId="129" priority="2">
      <formula>$C$3=14</formula>
    </cfRule>
  </conditionalFormatting>
  <conditionalFormatting sqref="G3:U13 G19:U20">
    <cfRule type="expression" dxfId="128" priority="1">
      <formula>$C$3=15</formula>
    </cfRule>
  </conditionalFormatting>
  <dataValidations count="15">
    <dataValidation type="list" allowBlank="1" showInputMessage="1" showErrorMessage="1" error="Cette classe n'existe pas,il faut peut-être augmenter le nombre de classes." sqref="U4:U13">
      <formula1>$AN$2:$AN$63</formula1>
    </dataValidation>
    <dataValidation type="list" allowBlank="1" showInputMessage="1" showErrorMessage="1" error="Cette classe n'existe pas,il faut peut-être augmenter le nombre de classes." sqref="T4:T13">
      <formula1>$AM$2:$AM$63</formula1>
    </dataValidation>
    <dataValidation type="list" allowBlank="1" showInputMessage="1" showErrorMessage="1" error="Cette classe n'existe pas,il faut peut-être augmenter le nombre de classes." sqref="S4:S13">
      <formula1>$AL$2:$AL$63</formula1>
    </dataValidation>
    <dataValidation type="list" allowBlank="1" showInputMessage="1" showErrorMessage="1" error="Cette classe n'existe pas,il faut peut-être augmenter le nombre de classes." sqref="R4:R13">
      <formula1>$AK$2:$AK$63</formula1>
    </dataValidation>
    <dataValidation type="list" allowBlank="1" showInputMessage="1" showErrorMessage="1" error="Cette classe n'existe pas,il faut peut-être augmenter le nombre de classes." sqref="Q4:Q13">
      <formula1>$AJ$2:$AJ$63</formula1>
    </dataValidation>
    <dataValidation type="list" allowBlank="1" showInputMessage="1" showErrorMessage="1" error="Cette classe n'existe pas,il faut peut-être augmenter le nombre de classes." sqref="P4:P13">
      <formula1>$AI$2:$AI$63</formula1>
    </dataValidation>
    <dataValidation type="list" allowBlank="1" showInputMessage="1" showErrorMessage="1" error="Cette classe n'existe pas,il faut peut-être augmenter le nombre de classes." sqref="O4:O13">
      <formula1>$AH$2:$AH$63</formula1>
    </dataValidation>
    <dataValidation type="list" allowBlank="1" showInputMessage="1" showErrorMessage="1" error="Cette classe n'existe pas,il faut peut-être augmenter le nombre de classes." sqref="N4:N13">
      <formula1>$AG$2:$AG$63</formula1>
    </dataValidation>
    <dataValidation type="list" allowBlank="1" showInputMessage="1" showErrorMessage="1" error="Cette classe n'existe pas,il faut peut-être augmenter le nombre de classes." sqref="M4:M13">
      <formula1>$AF$2:$AF$63</formula1>
    </dataValidation>
    <dataValidation type="list" allowBlank="1" showInputMessage="1" showErrorMessage="1" error="Cette classe n'existe pas, il faut peut-être augmenter le nombre de classes." sqref="L4:L13">
      <formula1>$AE$2:$AE$63</formula1>
    </dataValidation>
    <dataValidation type="list" allowBlank="1" showInputMessage="1" showErrorMessage="1" error="Cette classe n'existe pas,il faut peut-être augmenter le nombre de classes." sqref="K4:K13">
      <formula1>$AD$2:$AD$63</formula1>
    </dataValidation>
    <dataValidation type="list" allowBlank="1" showInputMessage="1" showErrorMessage="1" error="Cette classe n'existe pas,il faut peut-être augmenter le nombre de classes." sqref="J4:J13">
      <formula1>$AC$2:$AC$63</formula1>
    </dataValidation>
    <dataValidation type="list" allowBlank="1" showInputMessage="1" showErrorMessage="1" error="Cette classe n'existe pas,il faut peut-être augmenter le nombre de classes." sqref="I4:I13">
      <formula1>$AB$2:$AB$63</formula1>
    </dataValidation>
    <dataValidation type="list" allowBlank="1" showInputMessage="1" showErrorMessage="1" error="Cette classe n'existe pas,il faut peut-être augmenter le nombre de classes." sqref="H4:H13">
      <formula1>$AA$2:$AA$62</formula1>
    </dataValidation>
    <dataValidation type="list" showInputMessage="1" showErrorMessage="1" sqref="G4:G13">
      <formula1>$Z$2:$Z$62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151"/>
  <sheetViews>
    <sheetView view="pageBreakPreview" zoomScale="60" zoomScaleNormal="70" workbookViewId="0">
      <pane ySplit="3" topLeftCell="A4" activePane="bottomLeft" state="frozen"/>
      <selection pane="bottomLeft" activeCell="A4" sqref="A4"/>
    </sheetView>
  </sheetViews>
  <sheetFormatPr baseColWidth="10" defaultColWidth="25.7109375" defaultRowHeight="15" x14ac:dyDescent="0.25"/>
  <cols>
    <col min="1" max="1" width="25.7109375" style="42"/>
    <col min="2" max="2" width="16.42578125" style="42" customWidth="1"/>
    <col min="3" max="3" width="12.140625" style="42" customWidth="1"/>
    <col min="4" max="4" width="7.42578125" style="42" customWidth="1"/>
    <col min="5" max="5" width="5.85546875" style="42" customWidth="1"/>
    <col min="6" max="6" width="5.85546875" style="42" hidden="1" customWidth="1"/>
    <col min="7" max="10" width="14.5703125" style="42" customWidth="1"/>
    <col min="11" max="11" width="26.7109375" style="42" customWidth="1"/>
    <col min="12" max="27" width="4.7109375" style="42" customWidth="1"/>
    <col min="28" max="28" width="25.7109375" style="42"/>
    <col min="29" max="29" width="0" style="42" hidden="1" customWidth="1"/>
    <col min="30" max="16384" width="25.7109375" style="42"/>
  </cols>
  <sheetData>
    <row r="1" spans="1:29" ht="45" customHeight="1" x14ac:dyDescent="0.25">
      <c r="A1" s="244" t="s">
        <v>54</v>
      </c>
      <c r="B1" s="244" t="s">
        <v>55</v>
      </c>
      <c r="C1" s="244" t="s">
        <v>56</v>
      </c>
      <c r="D1" s="244" t="s">
        <v>52</v>
      </c>
      <c r="E1" s="244" t="s">
        <v>57</v>
      </c>
      <c r="F1" s="41"/>
      <c r="G1" s="247" t="s">
        <v>58</v>
      </c>
      <c r="H1" s="247" t="s">
        <v>59</v>
      </c>
      <c r="I1" s="247" t="s">
        <v>129</v>
      </c>
      <c r="J1" s="247" t="s">
        <v>122</v>
      </c>
      <c r="K1" s="247" t="s">
        <v>60</v>
      </c>
      <c r="L1" s="243" t="s">
        <v>123</v>
      </c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9" ht="15.75" customHeight="1" x14ac:dyDescent="0.25">
      <c r="A2" s="245"/>
      <c r="B2" s="245"/>
      <c r="C2" s="245"/>
      <c r="D2" s="245"/>
      <c r="E2" s="245"/>
      <c r="F2" s="65"/>
      <c r="G2" s="248"/>
      <c r="H2" s="248"/>
      <c r="I2" s="248"/>
      <c r="J2" s="248"/>
      <c r="K2" s="248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29" ht="15.75" customHeight="1" x14ac:dyDescent="0.25">
      <c r="A3" s="246"/>
      <c r="B3" s="246"/>
      <c r="C3" s="246"/>
      <c r="D3" s="246"/>
      <c r="E3" s="246"/>
      <c r="F3" s="65"/>
      <c r="G3" s="249"/>
      <c r="H3" s="249"/>
      <c r="I3" s="249"/>
      <c r="J3" s="249"/>
      <c r="K3" s="249"/>
      <c r="L3" s="66" t="s">
        <v>78</v>
      </c>
      <c r="M3" s="66">
        <f>SUMIFS($F$4:$F$151,L4:L151,"x",$E$4:$E$151,"F")</f>
        <v>0</v>
      </c>
      <c r="N3" s="66" t="s">
        <v>121</v>
      </c>
      <c r="O3" s="66">
        <f>SUMIFS($F$4:$F$151,L4:L151,"x",$E$4:$E$151,"M")</f>
        <v>0</v>
      </c>
      <c r="P3" s="66" t="s">
        <v>78</v>
      </c>
      <c r="Q3" s="66">
        <f>SUMIFS($F$4:$F$151,P4:P151,"x",$E$4:$E$151,"F")</f>
        <v>0</v>
      </c>
      <c r="R3" s="66" t="s">
        <v>121</v>
      </c>
      <c r="S3" s="66">
        <f>SUMIFS($F$4:$F$151,P4:P151,"x",$E$4:$E$151,"M")</f>
        <v>0</v>
      </c>
      <c r="T3" s="66" t="s">
        <v>78</v>
      </c>
      <c r="U3" s="66">
        <f>SUMIFS($F$4:$F$151,T4:T151,"x",$E$4:$E$151,"F")</f>
        <v>0</v>
      </c>
      <c r="V3" s="66" t="s">
        <v>121</v>
      </c>
      <c r="W3" s="66">
        <f>SUMIFS($F$4:$F$151,T4:T151,"x",$E$4:$E$151,"M")</f>
        <v>0</v>
      </c>
      <c r="X3" s="66" t="s">
        <v>78</v>
      </c>
      <c r="Y3" s="66">
        <f>SUMIFS($F$4:$F$151,X4:X151,"x",$E$4:$E$151,"F")</f>
        <v>0</v>
      </c>
      <c r="Z3" s="66" t="s">
        <v>121</v>
      </c>
      <c r="AA3" s="66">
        <f>SUMIFS($F$4:$F$151,X4:X151,"x",$E$4:$E$151,"M")</f>
        <v>0</v>
      </c>
    </row>
    <row r="4" spans="1:29" ht="15.75" x14ac:dyDescent="0.25">
      <c r="A4" s="131"/>
      <c r="B4" s="131"/>
      <c r="C4" s="132"/>
      <c r="D4" s="133"/>
      <c r="E4" s="134"/>
      <c r="F4" s="65">
        <v>1</v>
      </c>
      <c r="G4" s="135"/>
      <c r="H4" s="135"/>
      <c r="I4" s="135"/>
      <c r="J4" s="135"/>
      <c r="K4" s="135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C4" s="42" t="s">
        <v>124</v>
      </c>
    </row>
    <row r="5" spans="1:29" ht="15.75" x14ac:dyDescent="0.25">
      <c r="A5" s="131"/>
      <c r="B5" s="131"/>
      <c r="C5" s="132"/>
      <c r="D5" s="133"/>
      <c r="E5" s="134"/>
      <c r="F5" s="65">
        <v>1</v>
      </c>
      <c r="G5" s="133"/>
      <c r="H5" s="133"/>
      <c r="I5" s="133"/>
      <c r="J5" s="133"/>
      <c r="K5" s="133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9" ht="15.75" x14ac:dyDescent="0.25">
      <c r="A6" s="131"/>
      <c r="B6" s="131"/>
      <c r="C6" s="132"/>
      <c r="D6" s="133"/>
      <c r="E6" s="134"/>
      <c r="F6" s="65">
        <v>1</v>
      </c>
      <c r="G6" s="133"/>
      <c r="H6" s="133"/>
      <c r="I6" s="133"/>
      <c r="J6" s="133"/>
      <c r="K6" s="133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9" ht="15.75" x14ac:dyDescent="0.25">
      <c r="A7" s="131"/>
      <c r="B7" s="131"/>
      <c r="C7" s="132"/>
      <c r="D7" s="133"/>
      <c r="E7" s="134"/>
      <c r="F7" s="65">
        <v>1</v>
      </c>
      <c r="G7" s="133"/>
      <c r="H7" s="133"/>
      <c r="I7" s="133"/>
      <c r="J7" s="133"/>
      <c r="K7" s="133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9" ht="15.75" x14ac:dyDescent="0.25">
      <c r="A8" s="131"/>
      <c r="B8" s="131"/>
      <c r="C8" s="132"/>
      <c r="D8" s="133"/>
      <c r="E8" s="134"/>
      <c r="F8" s="65">
        <v>1</v>
      </c>
      <c r="G8" s="133"/>
      <c r="H8" s="133"/>
      <c r="I8" s="133"/>
      <c r="J8" s="133"/>
      <c r="K8" s="133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29" ht="15.75" x14ac:dyDescent="0.25">
      <c r="A9" s="131"/>
      <c r="B9" s="131"/>
      <c r="C9" s="132"/>
      <c r="D9" s="133"/>
      <c r="E9" s="134"/>
      <c r="F9" s="65">
        <v>1</v>
      </c>
      <c r="G9" s="133"/>
      <c r="H9" s="133"/>
      <c r="I9" s="133"/>
      <c r="J9" s="133"/>
      <c r="K9" s="133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</row>
    <row r="10" spans="1:29" ht="15.75" x14ac:dyDescent="0.25">
      <c r="A10" s="131"/>
      <c r="B10" s="131"/>
      <c r="C10" s="132"/>
      <c r="D10" s="133"/>
      <c r="E10" s="134"/>
      <c r="F10" s="65">
        <v>1</v>
      </c>
      <c r="G10" s="133"/>
      <c r="H10" s="133"/>
      <c r="I10" s="133"/>
      <c r="J10" s="133"/>
      <c r="K10" s="133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</row>
    <row r="11" spans="1:29" ht="15.75" x14ac:dyDescent="0.25">
      <c r="A11" s="131"/>
      <c r="B11" s="131"/>
      <c r="C11" s="132"/>
      <c r="D11" s="133"/>
      <c r="E11" s="134"/>
      <c r="F11" s="65">
        <v>1</v>
      </c>
      <c r="G11" s="133"/>
      <c r="H11" s="133"/>
      <c r="I11" s="133"/>
      <c r="J11" s="133"/>
      <c r="K11" s="133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</row>
    <row r="12" spans="1:29" ht="15.75" x14ac:dyDescent="0.25">
      <c r="A12" s="131"/>
      <c r="B12" s="131"/>
      <c r="C12" s="132"/>
      <c r="D12" s="133"/>
      <c r="E12" s="134"/>
      <c r="F12" s="65">
        <v>1</v>
      </c>
      <c r="G12" s="133"/>
      <c r="H12" s="133"/>
      <c r="I12" s="133"/>
      <c r="J12" s="133"/>
      <c r="K12" s="133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9" ht="15.75" x14ac:dyDescent="0.25">
      <c r="A13" s="131"/>
      <c r="B13" s="131"/>
      <c r="C13" s="132"/>
      <c r="D13" s="133"/>
      <c r="E13" s="134"/>
      <c r="F13" s="65">
        <v>1</v>
      </c>
      <c r="G13" s="133"/>
      <c r="H13" s="133"/>
      <c r="I13" s="133"/>
      <c r="J13" s="133"/>
      <c r="K13" s="133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9" ht="15.75" x14ac:dyDescent="0.25">
      <c r="A14" s="131"/>
      <c r="B14" s="131"/>
      <c r="C14" s="132"/>
      <c r="D14" s="133"/>
      <c r="E14" s="134"/>
      <c r="F14" s="65">
        <v>1</v>
      </c>
      <c r="G14" s="133"/>
      <c r="H14" s="133"/>
      <c r="I14" s="133"/>
      <c r="J14" s="133"/>
      <c r="K14" s="133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</row>
    <row r="15" spans="1:29" ht="15.75" x14ac:dyDescent="0.25">
      <c r="A15" s="131"/>
      <c r="B15" s="131"/>
      <c r="C15" s="132"/>
      <c r="D15" s="133"/>
      <c r="E15" s="134"/>
      <c r="F15" s="65">
        <v>1</v>
      </c>
      <c r="G15" s="133"/>
      <c r="H15" s="133"/>
      <c r="I15" s="133"/>
      <c r="J15" s="133"/>
      <c r="K15" s="133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9" ht="15.75" x14ac:dyDescent="0.25">
      <c r="A16" s="131"/>
      <c r="B16" s="131"/>
      <c r="C16" s="132"/>
      <c r="D16" s="133"/>
      <c r="E16" s="134"/>
      <c r="F16" s="65">
        <v>1</v>
      </c>
      <c r="G16" s="133"/>
      <c r="H16" s="133"/>
      <c r="I16" s="133"/>
      <c r="J16" s="133"/>
      <c r="K16" s="133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ht="15.75" x14ac:dyDescent="0.25">
      <c r="A17" s="131"/>
      <c r="B17" s="131"/>
      <c r="C17" s="132"/>
      <c r="D17" s="133"/>
      <c r="E17" s="134"/>
      <c r="F17" s="65">
        <v>1</v>
      </c>
      <c r="G17" s="133"/>
      <c r="H17" s="133"/>
      <c r="I17" s="133"/>
      <c r="J17" s="133"/>
      <c r="K17" s="133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pans="1:27" ht="15.75" x14ac:dyDescent="0.25">
      <c r="A18" s="131"/>
      <c r="B18" s="131"/>
      <c r="C18" s="132"/>
      <c r="D18" s="133"/>
      <c r="E18" s="134"/>
      <c r="F18" s="65">
        <v>1</v>
      </c>
      <c r="G18" s="133"/>
      <c r="H18" s="133"/>
      <c r="I18" s="133"/>
      <c r="J18" s="133"/>
      <c r="K18" s="133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</row>
    <row r="19" spans="1:27" ht="15.75" x14ac:dyDescent="0.25">
      <c r="A19" s="131"/>
      <c r="B19" s="131"/>
      <c r="C19" s="132"/>
      <c r="D19" s="133"/>
      <c r="E19" s="134"/>
      <c r="F19" s="65">
        <v>1</v>
      </c>
      <c r="G19" s="133"/>
      <c r="H19" s="133"/>
      <c r="I19" s="133"/>
      <c r="J19" s="133"/>
      <c r="K19" s="133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</row>
    <row r="20" spans="1:27" ht="15.75" x14ac:dyDescent="0.25">
      <c r="A20" s="131"/>
      <c r="B20" s="131"/>
      <c r="C20" s="132"/>
      <c r="D20" s="133"/>
      <c r="E20" s="134"/>
      <c r="F20" s="65">
        <v>1</v>
      </c>
      <c r="G20" s="133"/>
      <c r="H20" s="133"/>
      <c r="I20" s="133"/>
      <c r="J20" s="133"/>
      <c r="K20" s="133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</row>
    <row r="21" spans="1:27" ht="15.75" x14ac:dyDescent="0.25">
      <c r="A21" s="131"/>
      <c r="B21" s="131"/>
      <c r="C21" s="132"/>
      <c r="D21" s="133"/>
      <c r="E21" s="134"/>
      <c r="F21" s="65">
        <v>1</v>
      </c>
      <c r="G21" s="133"/>
      <c r="H21" s="133"/>
      <c r="I21" s="133"/>
      <c r="J21" s="133"/>
      <c r="K21" s="133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</row>
    <row r="22" spans="1:27" ht="15.75" x14ac:dyDescent="0.25">
      <c r="A22" s="131"/>
      <c r="B22" s="131"/>
      <c r="C22" s="132"/>
      <c r="D22" s="133"/>
      <c r="E22" s="134"/>
      <c r="F22" s="65">
        <v>1</v>
      </c>
      <c r="G22" s="133"/>
      <c r="H22" s="133"/>
      <c r="I22" s="133"/>
      <c r="J22" s="133"/>
      <c r="K22" s="133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</row>
    <row r="23" spans="1:27" ht="15.75" x14ac:dyDescent="0.25">
      <c r="A23" s="131"/>
      <c r="B23" s="131"/>
      <c r="C23" s="132"/>
      <c r="D23" s="133"/>
      <c r="E23" s="134"/>
      <c r="F23" s="65">
        <v>1</v>
      </c>
      <c r="G23" s="133"/>
      <c r="H23" s="133"/>
      <c r="I23" s="133"/>
      <c r="J23" s="133"/>
      <c r="K23" s="133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</row>
    <row r="24" spans="1:27" ht="15.75" x14ac:dyDescent="0.25">
      <c r="A24" s="131"/>
      <c r="B24" s="131"/>
      <c r="C24" s="132"/>
      <c r="D24" s="133"/>
      <c r="E24" s="134"/>
      <c r="F24" s="65">
        <v>1</v>
      </c>
      <c r="G24" s="133"/>
      <c r="H24" s="133"/>
      <c r="I24" s="133"/>
      <c r="J24" s="133"/>
      <c r="K24" s="13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</row>
    <row r="25" spans="1:27" ht="15.75" x14ac:dyDescent="0.25">
      <c r="A25" s="131"/>
      <c r="B25" s="131"/>
      <c r="C25" s="132"/>
      <c r="D25" s="133"/>
      <c r="E25" s="134"/>
      <c r="F25" s="65">
        <v>1</v>
      </c>
      <c r="G25" s="133"/>
      <c r="H25" s="133"/>
      <c r="I25" s="133"/>
      <c r="J25" s="133"/>
      <c r="K25" s="133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</row>
    <row r="26" spans="1:27" ht="15.75" x14ac:dyDescent="0.25">
      <c r="A26" s="131"/>
      <c r="B26" s="131"/>
      <c r="C26" s="132"/>
      <c r="D26" s="133"/>
      <c r="E26" s="134"/>
      <c r="F26" s="65">
        <v>1</v>
      </c>
      <c r="G26" s="133"/>
      <c r="H26" s="133"/>
      <c r="I26" s="133"/>
      <c r="J26" s="133"/>
      <c r="K26" s="133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</row>
    <row r="27" spans="1:27" ht="15.75" x14ac:dyDescent="0.25">
      <c r="A27" s="131"/>
      <c r="B27" s="131"/>
      <c r="C27" s="132"/>
      <c r="D27" s="133"/>
      <c r="E27" s="134"/>
      <c r="F27" s="65">
        <v>1</v>
      </c>
      <c r="G27" s="133"/>
      <c r="H27" s="133"/>
      <c r="I27" s="133"/>
      <c r="J27" s="133"/>
      <c r="K27" s="13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</row>
    <row r="28" spans="1:27" ht="15.75" x14ac:dyDescent="0.25">
      <c r="A28" s="131"/>
      <c r="B28" s="131"/>
      <c r="C28" s="132"/>
      <c r="D28" s="133"/>
      <c r="E28" s="134"/>
      <c r="F28" s="65">
        <v>1</v>
      </c>
      <c r="G28" s="133"/>
      <c r="H28" s="133"/>
      <c r="I28" s="133"/>
      <c r="J28" s="133"/>
      <c r="K28" s="133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</row>
    <row r="29" spans="1:27" ht="15.75" x14ac:dyDescent="0.25">
      <c r="A29" s="131"/>
      <c r="B29" s="131"/>
      <c r="C29" s="132"/>
      <c r="D29" s="133"/>
      <c r="E29" s="134"/>
      <c r="F29" s="65">
        <v>1</v>
      </c>
      <c r="G29" s="133"/>
      <c r="H29" s="133"/>
      <c r="I29" s="133"/>
      <c r="J29" s="133"/>
      <c r="K29" s="133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</row>
    <row r="30" spans="1:27" ht="15.75" x14ac:dyDescent="0.25">
      <c r="A30" s="131"/>
      <c r="B30" s="131"/>
      <c r="C30" s="132"/>
      <c r="D30" s="133"/>
      <c r="E30" s="134"/>
      <c r="F30" s="65">
        <v>1</v>
      </c>
      <c r="G30" s="133"/>
      <c r="H30" s="133"/>
      <c r="I30" s="133"/>
      <c r="J30" s="133"/>
      <c r="K30" s="133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</row>
    <row r="31" spans="1:27" ht="15.75" x14ac:dyDescent="0.25">
      <c r="A31" s="131"/>
      <c r="B31" s="131"/>
      <c r="C31" s="132"/>
      <c r="D31" s="133"/>
      <c r="E31" s="134"/>
      <c r="F31" s="65">
        <v>1</v>
      </c>
      <c r="G31" s="133"/>
      <c r="H31" s="133"/>
      <c r="I31" s="133"/>
      <c r="J31" s="133"/>
      <c r="K31" s="133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</row>
    <row r="32" spans="1:27" ht="15.75" x14ac:dyDescent="0.25">
      <c r="A32" s="131"/>
      <c r="B32" s="131"/>
      <c r="C32" s="132"/>
      <c r="D32" s="133"/>
      <c r="E32" s="134"/>
      <c r="F32" s="65">
        <v>1</v>
      </c>
      <c r="G32" s="133"/>
      <c r="H32" s="133"/>
      <c r="I32" s="133"/>
      <c r="J32" s="133"/>
      <c r="K32" s="133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</row>
    <row r="33" spans="1:27" ht="15.75" x14ac:dyDescent="0.25">
      <c r="A33" s="131"/>
      <c r="B33" s="131"/>
      <c r="C33" s="132"/>
      <c r="D33" s="133"/>
      <c r="E33" s="134"/>
      <c r="F33" s="65">
        <v>1</v>
      </c>
      <c r="G33" s="133"/>
      <c r="H33" s="133"/>
      <c r="I33" s="133"/>
      <c r="J33" s="133"/>
      <c r="K33" s="133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</row>
    <row r="34" spans="1:27" ht="15.75" x14ac:dyDescent="0.25">
      <c r="A34" s="131"/>
      <c r="B34" s="131"/>
      <c r="C34" s="132"/>
      <c r="D34" s="133"/>
      <c r="E34" s="134"/>
      <c r="F34" s="65">
        <v>1</v>
      </c>
      <c r="G34" s="133"/>
      <c r="H34" s="133"/>
      <c r="I34" s="133"/>
      <c r="J34" s="133"/>
      <c r="K34" s="133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</row>
    <row r="35" spans="1:27" ht="15.75" x14ac:dyDescent="0.25">
      <c r="A35" s="131"/>
      <c r="B35" s="131"/>
      <c r="C35" s="132"/>
      <c r="D35" s="133"/>
      <c r="E35" s="134"/>
      <c r="F35" s="65">
        <v>1</v>
      </c>
      <c r="G35" s="133"/>
      <c r="H35" s="133"/>
      <c r="I35" s="133"/>
      <c r="J35" s="133"/>
      <c r="K35" s="133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</row>
    <row r="36" spans="1:27" ht="15.75" x14ac:dyDescent="0.25">
      <c r="A36" s="131"/>
      <c r="B36" s="131"/>
      <c r="C36" s="132"/>
      <c r="D36" s="133"/>
      <c r="E36" s="134"/>
      <c r="F36" s="65">
        <v>1</v>
      </c>
      <c r="G36" s="133"/>
      <c r="H36" s="133"/>
      <c r="I36" s="133"/>
      <c r="J36" s="133"/>
      <c r="K36" s="133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</row>
    <row r="37" spans="1:27" ht="15.75" x14ac:dyDescent="0.25">
      <c r="A37" s="131"/>
      <c r="B37" s="131"/>
      <c r="C37" s="132"/>
      <c r="D37" s="133"/>
      <c r="E37" s="134"/>
      <c r="F37" s="65">
        <v>1</v>
      </c>
      <c r="G37" s="133"/>
      <c r="H37" s="133"/>
      <c r="I37" s="133"/>
      <c r="J37" s="133"/>
      <c r="K37" s="133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</row>
    <row r="38" spans="1:27" ht="15.75" x14ac:dyDescent="0.25">
      <c r="A38" s="131"/>
      <c r="B38" s="131"/>
      <c r="C38" s="132"/>
      <c r="D38" s="133"/>
      <c r="E38" s="134"/>
      <c r="F38" s="65">
        <v>1</v>
      </c>
      <c r="G38" s="133"/>
      <c r="H38" s="133"/>
      <c r="I38" s="133"/>
      <c r="J38" s="133"/>
      <c r="K38" s="133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</row>
    <row r="39" spans="1:27" x14ac:dyDescent="0.25">
      <c r="A39" s="133"/>
      <c r="B39" s="133"/>
      <c r="C39" s="133"/>
      <c r="D39" s="133"/>
      <c r="E39" s="133"/>
      <c r="F39" s="65">
        <v>1</v>
      </c>
      <c r="G39" s="133"/>
      <c r="H39" s="133"/>
      <c r="I39" s="133"/>
      <c r="J39" s="133"/>
      <c r="K39" s="133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</row>
    <row r="40" spans="1:27" x14ac:dyDescent="0.25">
      <c r="A40" s="133"/>
      <c r="B40" s="133"/>
      <c r="C40" s="133"/>
      <c r="D40" s="133"/>
      <c r="E40" s="133"/>
      <c r="F40" s="65">
        <v>1</v>
      </c>
      <c r="G40" s="133"/>
      <c r="H40" s="133"/>
      <c r="I40" s="133"/>
      <c r="J40" s="133"/>
      <c r="K40" s="133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</row>
    <row r="41" spans="1:27" x14ac:dyDescent="0.25">
      <c r="A41" s="133"/>
      <c r="B41" s="133"/>
      <c r="C41" s="133"/>
      <c r="D41" s="133"/>
      <c r="E41" s="133"/>
      <c r="F41" s="65">
        <v>1</v>
      </c>
      <c r="G41" s="133"/>
      <c r="H41" s="133"/>
      <c r="I41" s="133"/>
      <c r="J41" s="133"/>
      <c r="K41" s="133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</row>
    <row r="42" spans="1:27" x14ac:dyDescent="0.25">
      <c r="A42" s="133"/>
      <c r="B42" s="133"/>
      <c r="C42" s="133"/>
      <c r="D42" s="133"/>
      <c r="E42" s="133"/>
      <c r="F42" s="65">
        <v>1</v>
      </c>
      <c r="G42" s="133"/>
      <c r="H42" s="133"/>
      <c r="I42" s="133"/>
      <c r="J42" s="133"/>
      <c r="K42" s="133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</row>
    <row r="43" spans="1:27" x14ac:dyDescent="0.25">
      <c r="A43" s="133"/>
      <c r="B43" s="133"/>
      <c r="C43" s="133"/>
      <c r="D43" s="133"/>
      <c r="E43" s="133"/>
      <c r="F43" s="65">
        <v>1</v>
      </c>
      <c r="G43" s="133"/>
      <c r="H43" s="133"/>
      <c r="I43" s="133"/>
      <c r="J43" s="133"/>
      <c r="K43" s="133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</row>
    <row r="44" spans="1:27" x14ac:dyDescent="0.25">
      <c r="A44" s="133"/>
      <c r="B44" s="133"/>
      <c r="C44" s="133"/>
      <c r="D44" s="133"/>
      <c r="E44" s="133"/>
      <c r="F44" s="65">
        <v>1</v>
      </c>
      <c r="G44" s="133"/>
      <c r="H44" s="133"/>
      <c r="I44" s="133"/>
      <c r="J44" s="133"/>
      <c r="K44" s="133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</row>
    <row r="45" spans="1:27" x14ac:dyDescent="0.25">
      <c r="A45" s="133"/>
      <c r="B45" s="133"/>
      <c r="C45" s="133"/>
      <c r="D45" s="133"/>
      <c r="E45" s="133"/>
      <c r="F45" s="65">
        <v>1</v>
      </c>
      <c r="G45" s="133"/>
      <c r="H45" s="133"/>
      <c r="I45" s="133"/>
      <c r="J45" s="133"/>
      <c r="K45" s="133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</row>
    <row r="46" spans="1:27" x14ac:dyDescent="0.25">
      <c r="A46" s="133"/>
      <c r="B46" s="133"/>
      <c r="C46" s="133"/>
      <c r="D46" s="133"/>
      <c r="E46" s="133"/>
      <c r="F46" s="65">
        <v>1</v>
      </c>
      <c r="G46" s="133"/>
      <c r="H46" s="133"/>
      <c r="I46" s="133"/>
      <c r="J46" s="133"/>
      <c r="K46" s="133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</row>
    <row r="47" spans="1:27" x14ac:dyDescent="0.25">
      <c r="A47" s="133"/>
      <c r="B47" s="133"/>
      <c r="C47" s="133"/>
      <c r="D47" s="133"/>
      <c r="E47" s="133"/>
      <c r="F47" s="65">
        <v>1</v>
      </c>
      <c r="G47" s="133"/>
      <c r="H47" s="133"/>
      <c r="I47" s="133"/>
      <c r="J47" s="133"/>
      <c r="K47" s="133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</row>
    <row r="48" spans="1:27" x14ac:dyDescent="0.25">
      <c r="A48" s="133"/>
      <c r="B48" s="133"/>
      <c r="C48" s="133"/>
      <c r="D48" s="133"/>
      <c r="E48" s="133"/>
      <c r="F48" s="65">
        <v>1</v>
      </c>
      <c r="G48" s="133"/>
      <c r="H48" s="133"/>
      <c r="I48" s="133"/>
      <c r="J48" s="133"/>
      <c r="K48" s="133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</row>
    <row r="49" spans="1:27" x14ac:dyDescent="0.25">
      <c r="A49" s="133"/>
      <c r="B49" s="133"/>
      <c r="C49" s="133"/>
      <c r="D49" s="133"/>
      <c r="E49" s="133"/>
      <c r="F49" s="65">
        <v>1</v>
      </c>
      <c r="G49" s="133"/>
      <c r="H49" s="133"/>
      <c r="I49" s="133"/>
      <c r="J49" s="133"/>
      <c r="K49" s="133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</row>
    <row r="50" spans="1:27" x14ac:dyDescent="0.25">
      <c r="A50" s="133"/>
      <c r="B50" s="133"/>
      <c r="C50" s="133"/>
      <c r="D50" s="133"/>
      <c r="E50" s="133"/>
      <c r="F50" s="65">
        <v>1</v>
      </c>
      <c r="G50" s="133"/>
      <c r="H50" s="133"/>
      <c r="I50" s="133"/>
      <c r="J50" s="133"/>
      <c r="K50" s="133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</row>
    <row r="51" spans="1:27" x14ac:dyDescent="0.25">
      <c r="A51" s="133"/>
      <c r="B51" s="133"/>
      <c r="C51" s="133"/>
      <c r="D51" s="133"/>
      <c r="E51" s="133"/>
      <c r="F51" s="65">
        <v>1</v>
      </c>
      <c r="G51" s="133"/>
      <c r="H51" s="133"/>
      <c r="I51" s="133"/>
      <c r="J51" s="133"/>
      <c r="K51" s="133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</row>
    <row r="52" spans="1:27" x14ac:dyDescent="0.25">
      <c r="A52" s="133"/>
      <c r="B52" s="133"/>
      <c r="C52" s="133"/>
      <c r="D52" s="133"/>
      <c r="E52" s="133"/>
      <c r="F52" s="65">
        <v>1</v>
      </c>
      <c r="G52" s="133"/>
      <c r="H52" s="133"/>
      <c r="I52" s="133"/>
      <c r="J52" s="133"/>
      <c r="K52" s="133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</row>
    <row r="53" spans="1:27" x14ac:dyDescent="0.25">
      <c r="A53" s="133"/>
      <c r="B53" s="133"/>
      <c r="C53" s="133"/>
      <c r="D53" s="133"/>
      <c r="E53" s="133"/>
      <c r="F53" s="65">
        <v>1</v>
      </c>
      <c r="G53" s="133"/>
      <c r="H53" s="133"/>
      <c r="I53" s="133"/>
      <c r="J53" s="133"/>
      <c r="K53" s="133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</row>
    <row r="54" spans="1:27" x14ac:dyDescent="0.25">
      <c r="A54" s="133"/>
      <c r="B54" s="133"/>
      <c r="C54" s="133"/>
      <c r="D54" s="133"/>
      <c r="E54" s="133"/>
      <c r="F54" s="65">
        <v>1</v>
      </c>
      <c r="G54" s="133"/>
      <c r="H54" s="133"/>
      <c r="I54" s="133"/>
      <c r="J54" s="133"/>
      <c r="K54" s="133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</row>
    <row r="55" spans="1:27" x14ac:dyDescent="0.25">
      <c r="A55" s="133"/>
      <c r="B55" s="133"/>
      <c r="C55" s="133"/>
      <c r="D55" s="133"/>
      <c r="E55" s="133"/>
      <c r="F55" s="65">
        <v>1</v>
      </c>
      <c r="G55" s="133"/>
      <c r="H55" s="133"/>
      <c r="I55" s="133"/>
      <c r="J55" s="133"/>
      <c r="K55" s="133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</row>
    <row r="56" spans="1:27" x14ac:dyDescent="0.25">
      <c r="A56" s="133"/>
      <c r="B56" s="133"/>
      <c r="C56" s="133"/>
      <c r="D56" s="133"/>
      <c r="E56" s="133"/>
      <c r="F56" s="65">
        <v>1</v>
      </c>
      <c r="G56" s="133"/>
      <c r="H56" s="133"/>
      <c r="I56" s="133"/>
      <c r="J56" s="133"/>
      <c r="K56" s="133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</row>
    <row r="57" spans="1:27" x14ac:dyDescent="0.25">
      <c r="A57" s="133"/>
      <c r="B57" s="133"/>
      <c r="C57" s="133"/>
      <c r="D57" s="133"/>
      <c r="E57" s="133"/>
      <c r="F57" s="65">
        <v>1</v>
      </c>
      <c r="G57" s="133"/>
      <c r="H57" s="133"/>
      <c r="I57" s="133"/>
      <c r="J57" s="133"/>
      <c r="K57" s="133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</row>
    <row r="58" spans="1:27" x14ac:dyDescent="0.25">
      <c r="A58" s="133"/>
      <c r="B58" s="133"/>
      <c r="C58" s="133"/>
      <c r="D58" s="133"/>
      <c r="E58" s="133"/>
      <c r="F58" s="65">
        <v>1</v>
      </c>
      <c r="G58" s="133"/>
      <c r="H58" s="133"/>
      <c r="I58" s="133"/>
      <c r="J58" s="133"/>
      <c r="K58" s="133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</row>
    <row r="59" spans="1:27" x14ac:dyDescent="0.25">
      <c r="A59" s="133"/>
      <c r="B59" s="133"/>
      <c r="C59" s="133"/>
      <c r="D59" s="133"/>
      <c r="E59" s="133"/>
      <c r="F59" s="65">
        <v>1</v>
      </c>
      <c r="G59" s="133"/>
      <c r="H59" s="133"/>
      <c r="I59" s="133"/>
      <c r="J59" s="133"/>
      <c r="K59" s="133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</row>
    <row r="60" spans="1:27" x14ac:dyDescent="0.25">
      <c r="A60" s="133"/>
      <c r="B60" s="133"/>
      <c r="C60" s="133"/>
      <c r="D60" s="133"/>
      <c r="E60" s="133"/>
      <c r="F60" s="65">
        <v>1</v>
      </c>
      <c r="G60" s="133"/>
      <c r="H60" s="133"/>
      <c r="I60" s="133"/>
      <c r="J60" s="133"/>
      <c r="K60" s="133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</row>
    <row r="61" spans="1:27" x14ac:dyDescent="0.25">
      <c r="A61" s="133"/>
      <c r="B61" s="133"/>
      <c r="C61" s="133"/>
      <c r="D61" s="133"/>
      <c r="E61" s="133"/>
      <c r="F61" s="65">
        <v>1</v>
      </c>
      <c r="G61" s="133"/>
      <c r="H61" s="133"/>
      <c r="I61" s="133"/>
      <c r="J61" s="133"/>
      <c r="K61" s="133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</row>
    <row r="62" spans="1:27" x14ac:dyDescent="0.25">
      <c r="A62" s="133"/>
      <c r="B62" s="133"/>
      <c r="C62" s="133"/>
      <c r="D62" s="133"/>
      <c r="E62" s="133"/>
      <c r="F62" s="65">
        <v>1</v>
      </c>
      <c r="G62" s="133"/>
      <c r="H62" s="133"/>
      <c r="I62" s="133"/>
      <c r="J62" s="133"/>
      <c r="K62" s="133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</row>
    <row r="63" spans="1:27" x14ac:dyDescent="0.25">
      <c r="A63" s="133"/>
      <c r="B63" s="133"/>
      <c r="C63" s="133"/>
      <c r="D63" s="133"/>
      <c r="E63" s="133"/>
      <c r="F63" s="65">
        <v>1</v>
      </c>
      <c r="G63" s="133"/>
      <c r="H63" s="133"/>
      <c r="I63" s="133"/>
      <c r="J63" s="133"/>
      <c r="K63" s="133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</row>
    <row r="64" spans="1:27" x14ac:dyDescent="0.25">
      <c r="A64" s="133"/>
      <c r="B64" s="133"/>
      <c r="C64" s="133"/>
      <c r="D64" s="133"/>
      <c r="E64" s="133"/>
      <c r="F64" s="65">
        <v>1</v>
      </c>
      <c r="G64" s="133"/>
      <c r="H64" s="133"/>
      <c r="I64" s="133"/>
      <c r="J64" s="133"/>
      <c r="K64" s="133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</row>
    <row r="65" spans="1:27" x14ac:dyDescent="0.25">
      <c r="A65" s="133"/>
      <c r="B65" s="133"/>
      <c r="C65" s="133"/>
      <c r="D65" s="133"/>
      <c r="E65" s="133"/>
      <c r="F65" s="65">
        <v>1</v>
      </c>
      <c r="G65" s="133"/>
      <c r="H65" s="133"/>
      <c r="I65" s="133"/>
      <c r="J65" s="133"/>
      <c r="K65" s="133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</row>
    <row r="66" spans="1:27" x14ac:dyDescent="0.25">
      <c r="A66" s="133"/>
      <c r="B66" s="133"/>
      <c r="C66" s="133"/>
      <c r="D66" s="133"/>
      <c r="E66" s="133"/>
      <c r="F66" s="65">
        <v>1</v>
      </c>
      <c r="G66" s="133"/>
      <c r="H66" s="133"/>
      <c r="I66" s="133"/>
      <c r="J66" s="133"/>
      <c r="K66" s="133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</row>
    <row r="67" spans="1:27" x14ac:dyDescent="0.25">
      <c r="A67" s="133"/>
      <c r="B67" s="133"/>
      <c r="C67" s="133"/>
      <c r="D67" s="133"/>
      <c r="E67" s="133"/>
      <c r="F67" s="65">
        <v>1</v>
      </c>
      <c r="G67" s="133"/>
      <c r="H67" s="133"/>
      <c r="I67" s="133"/>
      <c r="J67" s="133"/>
      <c r="K67" s="133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</row>
    <row r="68" spans="1:27" x14ac:dyDescent="0.25">
      <c r="A68" s="133"/>
      <c r="B68" s="133"/>
      <c r="C68" s="133"/>
      <c r="D68" s="133"/>
      <c r="E68" s="133"/>
      <c r="F68" s="65">
        <v>1</v>
      </c>
      <c r="G68" s="133"/>
      <c r="H68" s="133"/>
      <c r="I68" s="133"/>
      <c r="J68" s="133"/>
      <c r="K68" s="133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</row>
    <row r="69" spans="1:27" x14ac:dyDescent="0.25">
      <c r="A69" s="133"/>
      <c r="B69" s="133"/>
      <c r="C69" s="133"/>
      <c r="D69" s="133"/>
      <c r="E69" s="133"/>
      <c r="F69" s="65">
        <v>1</v>
      </c>
      <c r="G69" s="133"/>
      <c r="H69" s="133"/>
      <c r="I69" s="133"/>
      <c r="J69" s="133"/>
      <c r="K69" s="133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</row>
    <row r="70" spans="1:27" x14ac:dyDescent="0.25">
      <c r="A70" s="133"/>
      <c r="B70" s="133"/>
      <c r="C70" s="133"/>
      <c r="D70" s="133"/>
      <c r="E70" s="133"/>
      <c r="F70" s="65">
        <v>1</v>
      </c>
      <c r="G70" s="133"/>
      <c r="H70" s="133"/>
      <c r="I70" s="133"/>
      <c r="J70" s="133"/>
      <c r="K70" s="133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</row>
    <row r="71" spans="1:27" x14ac:dyDescent="0.25">
      <c r="A71" s="133"/>
      <c r="B71" s="133"/>
      <c r="C71" s="133"/>
      <c r="D71" s="133"/>
      <c r="E71" s="133"/>
      <c r="F71" s="65">
        <v>1</v>
      </c>
      <c r="G71" s="133"/>
      <c r="H71" s="133"/>
      <c r="I71" s="133"/>
      <c r="J71" s="133"/>
      <c r="K71" s="133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</row>
    <row r="72" spans="1:27" x14ac:dyDescent="0.25">
      <c r="A72" s="133"/>
      <c r="B72" s="133"/>
      <c r="C72" s="133"/>
      <c r="D72" s="133"/>
      <c r="E72" s="133"/>
      <c r="F72" s="65">
        <v>1</v>
      </c>
      <c r="G72" s="133"/>
      <c r="H72" s="133"/>
      <c r="I72" s="133"/>
      <c r="J72" s="133"/>
      <c r="K72" s="133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</row>
    <row r="73" spans="1:27" x14ac:dyDescent="0.25">
      <c r="A73" s="133"/>
      <c r="B73" s="133"/>
      <c r="C73" s="133"/>
      <c r="D73" s="133"/>
      <c r="E73" s="133"/>
      <c r="F73" s="65">
        <v>1</v>
      </c>
      <c r="G73" s="133"/>
      <c r="H73" s="133"/>
      <c r="I73" s="133"/>
      <c r="J73" s="133"/>
      <c r="K73" s="133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</row>
    <row r="74" spans="1:27" x14ac:dyDescent="0.25">
      <c r="A74" s="133"/>
      <c r="B74" s="133"/>
      <c r="C74" s="133"/>
      <c r="D74" s="133"/>
      <c r="E74" s="133"/>
      <c r="F74" s="65">
        <v>1</v>
      </c>
      <c r="G74" s="133"/>
      <c r="H74" s="133"/>
      <c r="I74" s="133"/>
      <c r="J74" s="133"/>
      <c r="K74" s="133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</row>
    <row r="75" spans="1:27" x14ac:dyDescent="0.25">
      <c r="A75" s="133"/>
      <c r="B75" s="133"/>
      <c r="C75" s="133"/>
      <c r="D75" s="133"/>
      <c r="E75" s="133"/>
      <c r="F75" s="65">
        <v>1</v>
      </c>
      <c r="G75" s="133"/>
      <c r="H75" s="133"/>
      <c r="I75" s="133"/>
      <c r="J75" s="133"/>
      <c r="K75" s="133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</row>
    <row r="76" spans="1:27" x14ac:dyDescent="0.25">
      <c r="A76" s="133"/>
      <c r="B76" s="133"/>
      <c r="C76" s="133"/>
      <c r="D76" s="133"/>
      <c r="E76" s="133"/>
      <c r="F76" s="65">
        <v>1</v>
      </c>
      <c r="G76" s="133"/>
      <c r="H76" s="133"/>
      <c r="I76" s="133"/>
      <c r="J76" s="133"/>
      <c r="K76" s="133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</row>
    <row r="77" spans="1:27" x14ac:dyDescent="0.25">
      <c r="A77" s="133"/>
      <c r="B77" s="133"/>
      <c r="C77" s="133"/>
      <c r="D77" s="133"/>
      <c r="E77" s="133"/>
      <c r="F77" s="65">
        <v>1</v>
      </c>
      <c r="G77" s="133"/>
      <c r="H77" s="133"/>
      <c r="I77" s="133"/>
      <c r="J77" s="133"/>
      <c r="K77" s="133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</row>
    <row r="78" spans="1:27" x14ac:dyDescent="0.25">
      <c r="A78" s="133"/>
      <c r="B78" s="133"/>
      <c r="C78" s="133"/>
      <c r="D78" s="133"/>
      <c r="E78" s="133"/>
      <c r="F78" s="65">
        <v>1</v>
      </c>
      <c r="G78" s="133"/>
      <c r="H78" s="133"/>
      <c r="I78" s="133"/>
      <c r="J78" s="133"/>
      <c r="K78" s="133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</row>
    <row r="79" spans="1:27" x14ac:dyDescent="0.25">
      <c r="A79" s="133"/>
      <c r="B79" s="133"/>
      <c r="C79" s="133"/>
      <c r="D79" s="133"/>
      <c r="E79" s="133"/>
      <c r="F79" s="65">
        <v>1</v>
      </c>
      <c r="G79" s="133"/>
      <c r="H79" s="133"/>
      <c r="I79" s="133"/>
      <c r="J79" s="133"/>
      <c r="K79" s="133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</row>
    <row r="80" spans="1:27" x14ac:dyDescent="0.25">
      <c r="A80" s="133"/>
      <c r="B80" s="133"/>
      <c r="C80" s="133"/>
      <c r="D80" s="133"/>
      <c r="E80" s="133"/>
      <c r="F80" s="65">
        <v>1</v>
      </c>
      <c r="G80" s="133"/>
      <c r="H80" s="133"/>
      <c r="I80" s="133"/>
      <c r="J80" s="133"/>
      <c r="K80" s="133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</row>
    <row r="81" spans="1:27" x14ac:dyDescent="0.25">
      <c r="A81" s="133"/>
      <c r="B81" s="133"/>
      <c r="C81" s="133"/>
      <c r="D81" s="133"/>
      <c r="E81" s="133"/>
      <c r="F81" s="65">
        <v>1</v>
      </c>
      <c r="G81" s="133"/>
      <c r="H81" s="133"/>
      <c r="I81" s="133"/>
      <c r="J81" s="133"/>
      <c r="K81" s="133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</row>
    <row r="82" spans="1:27" x14ac:dyDescent="0.25">
      <c r="A82" s="133"/>
      <c r="B82" s="133"/>
      <c r="C82" s="133"/>
      <c r="D82" s="133"/>
      <c r="E82" s="133"/>
      <c r="F82" s="65">
        <v>1</v>
      </c>
      <c r="G82" s="133"/>
      <c r="H82" s="133"/>
      <c r="I82" s="133"/>
      <c r="J82" s="133"/>
      <c r="K82" s="133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</row>
    <row r="83" spans="1:27" x14ac:dyDescent="0.25">
      <c r="A83" s="133"/>
      <c r="B83" s="133"/>
      <c r="C83" s="133"/>
      <c r="D83" s="133"/>
      <c r="E83" s="133"/>
      <c r="F83" s="65">
        <v>1</v>
      </c>
      <c r="G83" s="133"/>
      <c r="H83" s="133"/>
      <c r="I83" s="133"/>
      <c r="J83" s="133"/>
      <c r="K83" s="133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</row>
    <row r="84" spans="1:27" x14ac:dyDescent="0.25">
      <c r="A84" s="133"/>
      <c r="B84" s="133"/>
      <c r="C84" s="133"/>
      <c r="D84" s="133"/>
      <c r="E84" s="133"/>
      <c r="F84" s="65">
        <v>1</v>
      </c>
      <c r="G84" s="133"/>
      <c r="H84" s="133"/>
      <c r="I84" s="133"/>
      <c r="J84" s="133"/>
      <c r="K84" s="133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</row>
    <row r="85" spans="1:27" x14ac:dyDescent="0.25">
      <c r="A85" s="133"/>
      <c r="B85" s="133"/>
      <c r="C85" s="133"/>
      <c r="D85" s="133"/>
      <c r="E85" s="133"/>
      <c r="F85" s="65">
        <v>1</v>
      </c>
      <c r="G85" s="133"/>
      <c r="H85" s="133"/>
      <c r="I85" s="133"/>
      <c r="J85" s="133"/>
      <c r="K85" s="133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</row>
    <row r="86" spans="1:27" x14ac:dyDescent="0.25">
      <c r="A86" s="133"/>
      <c r="B86" s="133"/>
      <c r="C86" s="133"/>
      <c r="D86" s="133"/>
      <c r="E86" s="133"/>
      <c r="F86" s="65">
        <v>1</v>
      </c>
      <c r="G86" s="133"/>
      <c r="H86" s="133"/>
      <c r="I86" s="133"/>
      <c r="J86" s="133"/>
      <c r="K86" s="133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</row>
    <row r="87" spans="1:27" x14ac:dyDescent="0.25">
      <c r="A87" s="133"/>
      <c r="B87" s="133"/>
      <c r="C87" s="133"/>
      <c r="D87" s="133"/>
      <c r="E87" s="133"/>
      <c r="F87" s="65">
        <v>1</v>
      </c>
      <c r="G87" s="133"/>
      <c r="H87" s="133"/>
      <c r="I87" s="133"/>
      <c r="J87" s="133"/>
      <c r="K87" s="133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</row>
    <row r="88" spans="1:27" x14ac:dyDescent="0.25">
      <c r="A88" s="133"/>
      <c r="B88" s="133"/>
      <c r="C88" s="133"/>
      <c r="D88" s="133"/>
      <c r="E88" s="133"/>
      <c r="F88" s="65">
        <v>1</v>
      </c>
      <c r="G88" s="133"/>
      <c r="H88" s="133"/>
      <c r="I88" s="133"/>
      <c r="J88" s="133"/>
      <c r="K88" s="133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</row>
    <row r="89" spans="1:27" x14ac:dyDescent="0.25">
      <c r="A89" s="133"/>
      <c r="B89" s="133"/>
      <c r="C89" s="133"/>
      <c r="D89" s="133"/>
      <c r="E89" s="133"/>
      <c r="F89" s="65">
        <v>1</v>
      </c>
      <c r="G89" s="133"/>
      <c r="H89" s="133"/>
      <c r="I89" s="133"/>
      <c r="J89" s="133"/>
      <c r="K89" s="133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</row>
    <row r="90" spans="1:27" x14ac:dyDescent="0.25">
      <c r="A90" s="133"/>
      <c r="B90" s="133"/>
      <c r="C90" s="133"/>
      <c r="D90" s="133"/>
      <c r="E90" s="133"/>
      <c r="F90" s="65">
        <v>1</v>
      </c>
      <c r="G90" s="133"/>
      <c r="H90" s="133"/>
      <c r="I90" s="133"/>
      <c r="J90" s="133"/>
      <c r="K90" s="133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</row>
    <row r="91" spans="1:27" x14ac:dyDescent="0.25">
      <c r="A91" s="133"/>
      <c r="B91" s="133"/>
      <c r="C91" s="133"/>
      <c r="D91" s="133"/>
      <c r="E91" s="133"/>
      <c r="F91" s="65">
        <v>1</v>
      </c>
      <c r="G91" s="133"/>
      <c r="H91" s="133"/>
      <c r="I91" s="133"/>
      <c r="J91" s="133"/>
      <c r="K91" s="133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</row>
    <row r="92" spans="1:27" x14ac:dyDescent="0.25">
      <c r="A92" s="133"/>
      <c r="B92" s="133"/>
      <c r="C92" s="133"/>
      <c r="D92" s="133"/>
      <c r="E92" s="133"/>
      <c r="F92" s="65">
        <v>1</v>
      </c>
      <c r="G92" s="133"/>
      <c r="H92" s="133"/>
      <c r="I92" s="133"/>
      <c r="J92" s="133"/>
      <c r="K92" s="133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</row>
    <row r="93" spans="1:27" x14ac:dyDescent="0.25">
      <c r="A93" s="133"/>
      <c r="B93" s="133"/>
      <c r="C93" s="133"/>
      <c r="D93" s="133"/>
      <c r="E93" s="133"/>
      <c r="F93" s="65">
        <v>1</v>
      </c>
      <c r="G93" s="133"/>
      <c r="H93" s="133"/>
      <c r="I93" s="133"/>
      <c r="J93" s="133"/>
      <c r="K93" s="133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</row>
    <row r="94" spans="1:27" x14ac:dyDescent="0.25">
      <c r="A94" s="133"/>
      <c r="B94" s="133"/>
      <c r="C94" s="133"/>
      <c r="D94" s="133"/>
      <c r="E94" s="133"/>
      <c r="F94" s="65">
        <v>1</v>
      </c>
      <c r="G94" s="133"/>
      <c r="H94" s="133"/>
      <c r="I94" s="133"/>
      <c r="J94" s="133"/>
      <c r="K94" s="133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</row>
    <row r="95" spans="1:27" x14ac:dyDescent="0.25">
      <c r="A95" s="133"/>
      <c r="B95" s="133"/>
      <c r="C95" s="133"/>
      <c r="D95" s="133"/>
      <c r="E95" s="133"/>
      <c r="F95" s="65">
        <v>1</v>
      </c>
      <c r="G95" s="133"/>
      <c r="H95" s="133"/>
      <c r="I95" s="133"/>
      <c r="J95" s="133"/>
      <c r="K95" s="133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</row>
    <row r="96" spans="1:27" x14ac:dyDescent="0.25">
      <c r="A96" s="133"/>
      <c r="B96" s="133"/>
      <c r="C96" s="133"/>
      <c r="D96" s="133"/>
      <c r="E96" s="133"/>
      <c r="F96" s="65">
        <v>1</v>
      </c>
      <c r="G96" s="133"/>
      <c r="H96" s="133"/>
      <c r="I96" s="133"/>
      <c r="J96" s="133"/>
      <c r="K96" s="133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</row>
    <row r="97" spans="1:27" x14ac:dyDescent="0.25">
      <c r="A97" s="133"/>
      <c r="B97" s="133"/>
      <c r="C97" s="133"/>
      <c r="D97" s="133"/>
      <c r="E97" s="133"/>
      <c r="F97" s="65">
        <v>1</v>
      </c>
      <c r="G97" s="133"/>
      <c r="H97" s="133"/>
      <c r="I97" s="133"/>
      <c r="J97" s="133"/>
      <c r="K97" s="133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</row>
    <row r="98" spans="1:27" x14ac:dyDescent="0.25">
      <c r="A98" s="133"/>
      <c r="B98" s="133"/>
      <c r="C98" s="133"/>
      <c r="D98" s="133"/>
      <c r="E98" s="133"/>
      <c r="F98" s="65">
        <v>1</v>
      </c>
      <c r="G98" s="133"/>
      <c r="H98" s="133"/>
      <c r="I98" s="133"/>
      <c r="J98" s="133"/>
      <c r="K98" s="133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</row>
    <row r="99" spans="1:27" x14ac:dyDescent="0.25">
      <c r="A99" s="133"/>
      <c r="B99" s="133"/>
      <c r="C99" s="133"/>
      <c r="D99" s="133"/>
      <c r="E99" s="133"/>
      <c r="F99" s="65">
        <v>1</v>
      </c>
      <c r="G99" s="133"/>
      <c r="H99" s="133"/>
      <c r="I99" s="133"/>
      <c r="J99" s="133"/>
      <c r="K99" s="133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</row>
    <row r="100" spans="1:27" x14ac:dyDescent="0.25">
      <c r="A100" s="133"/>
      <c r="B100" s="133"/>
      <c r="C100" s="133"/>
      <c r="D100" s="133"/>
      <c r="E100" s="133"/>
      <c r="F100" s="65">
        <v>1</v>
      </c>
      <c r="G100" s="133"/>
      <c r="H100" s="133"/>
      <c r="I100" s="133"/>
      <c r="J100" s="133"/>
      <c r="K100" s="133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</row>
    <row r="101" spans="1:27" x14ac:dyDescent="0.25">
      <c r="A101" s="133"/>
      <c r="B101" s="133"/>
      <c r="C101" s="133"/>
      <c r="D101" s="133"/>
      <c r="E101" s="133"/>
      <c r="F101" s="65">
        <v>1</v>
      </c>
      <c r="G101" s="133"/>
      <c r="H101" s="133"/>
      <c r="I101" s="133"/>
      <c r="J101" s="133"/>
      <c r="K101" s="133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</row>
    <row r="102" spans="1:27" x14ac:dyDescent="0.25">
      <c r="A102" s="133"/>
      <c r="B102" s="133"/>
      <c r="C102" s="133"/>
      <c r="D102" s="133"/>
      <c r="E102" s="133"/>
      <c r="F102" s="65">
        <v>1</v>
      </c>
      <c r="G102" s="133"/>
      <c r="H102" s="133"/>
      <c r="I102" s="133"/>
      <c r="J102" s="133"/>
      <c r="K102" s="133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</row>
    <row r="103" spans="1:27" x14ac:dyDescent="0.25">
      <c r="A103" s="133"/>
      <c r="B103" s="133"/>
      <c r="C103" s="133"/>
      <c r="D103" s="133"/>
      <c r="E103" s="133"/>
      <c r="F103" s="65">
        <v>1</v>
      </c>
      <c r="G103" s="133"/>
      <c r="H103" s="133"/>
      <c r="I103" s="133"/>
      <c r="J103" s="133"/>
      <c r="K103" s="133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</row>
    <row r="104" spans="1:27" x14ac:dyDescent="0.25">
      <c r="A104" s="133"/>
      <c r="B104" s="133"/>
      <c r="C104" s="133"/>
      <c r="D104" s="133"/>
      <c r="E104" s="133"/>
      <c r="F104" s="65">
        <v>1</v>
      </c>
      <c r="G104" s="133"/>
      <c r="H104" s="133"/>
      <c r="I104" s="133"/>
      <c r="J104" s="133"/>
      <c r="K104" s="133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</row>
    <row r="105" spans="1:27" x14ac:dyDescent="0.25">
      <c r="A105" s="133"/>
      <c r="B105" s="133"/>
      <c r="C105" s="133"/>
      <c r="D105" s="133"/>
      <c r="E105" s="133"/>
      <c r="F105" s="65">
        <v>1</v>
      </c>
      <c r="G105" s="133"/>
      <c r="H105" s="133"/>
      <c r="I105" s="133"/>
      <c r="J105" s="133"/>
      <c r="K105" s="133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</row>
    <row r="106" spans="1:27" x14ac:dyDescent="0.25">
      <c r="A106" s="133"/>
      <c r="B106" s="133"/>
      <c r="C106" s="133"/>
      <c r="D106" s="133"/>
      <c r="E106" s="133"/>
      <c r="F106" s="65">
        <v>1</v>
      </c>
      <c r="G106" s="133"/>
      <c r="H106" s="133"/>
      <c r="I106" s="133"/>
      <c r="J106" s="133"/>
      <c r="K106" s="133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</row>
    <row r="107" spans="1:27" x14ac:dyDescent="0.25">
      <c r="A107" s="133"/>
      <c r="B107" s="133"/>
      <c r="C107" s="133"/>
      <c r="D107" s="133"/>
      <c r="E107" s="133"/>
      <c r="F107" s="65">
        <v>1</v>
      </c>
      <c r="G107" s="133"/>
      <c r="H107" s="133"/>
      <c r="I107" s="133"/>
      <c r="J107" s="133"/>
      <c r="K107" s="133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</row>
    <row r="108" spans="1:27" x14ac:dyDescent="0.25">
      <c r="A108" s="133"/>
      <c r="B108" s="133"/>
      <c r="C108" s="133"/>
      <c r="D108" s="133"/>
      <c r="E108" s="133"/>
      <c r="F108" s="65">
        <v>1</v>
      </c>
      <c r="G108" s="133"/>
      <c r="H108" s="133"/>
      <c r="I108" s="133"/>
      <c r="J108" s="133"/>
      <c r="K108" s="133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</row>
    <row r="109" spans="1:27" x14ac:dyDescent="0.25">
      <c r="A109" s="133"/>
      <c r="B109" s="133"/>
      <c r="C109" s="133"/>
      <c r="D109" s="133"/>
      <c r="E109" s="133"/>
      <c r="F109" s="65">
        <v>1</v>
      </c>
      <c r="G109" s="133"/>
      <c r="H109" s="133"/>
      <c r="I109" s="133"/>
      <c r="J109" s="133"/>
      <c r="K109" s="133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</row>
    <row r="110" spans="1:27" x14ac:dyDescent="0.25">
      <c r="A110" s="133"/>
      <c r="B110" s="133"/>
      <c r="C110" s="133"/>
      <c r="D110" s="133"/>
      <c r="E110" s="133"/>
      <c r="F110" s="65">
        <v>1</v>
      </c>
      <c r="G110" s="133"/>
      <c r="H110" s="133"/>
      <c r="I110" s="133"/>
      <c r="J110" s="133"/>
      <c r="K110" s="133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</row>
    <row r="111" spans="1:27" x14ac:dyDescent="0.25">
      <c r="A111" s="133"/>
      <c r="B111" s="133"/>
      <c r="C111" s="133"/>
      <c r="D111" s="133"/>
      <c r="E111" s="133"/>
      <c r="F111" s="65">
        <v>1</v>
      </c>
      <c r="G111" s="133"/>
      <c r="H111" s="133"/>
      <c r="I111" s="133"/>
      <c r="J111" s="133"/>
      <c r="K111" s="133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</row>
    <row r="112" spans="1:27" x14ac:dyDescent="0.25">
      <c r="A112" s="133"/>
      <c r="B112" s="133"/>
      <c r="C112" s="133"/>
      <c r="D112" s="133"/>
      <c r="E112" s="133"/>
      <c r="F112" s="65">
        <v>1</v>
      </c>
      <c r="G112" s="133"/>
      <c r="H112" s="133"/>
      <c r="I112" s="133"/>
      <c r="J112" s="133"/>
      <c r="K112" s="133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</row>
    <row r="113" spans="1:27" x14ac:dyDescent="0.25">
      <c r="A113" s="133"/>
      <c r="B113" s="133"/>
      <c r="C113" s="133"/>
      <c r="D113" s="133"/>
      <c r="E113" s="133"/>
      <c r="F113" s="65">
        <v>1</v>
      </c>
      <c r="G113" s="133"/>
      <c r="H113" s="133"/>
      <c r="I113" s="133"/>
      <c r="J113" s="133"/>
      <c r="K113" s="133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</row>
    <row r="114" spans="1:27" x14ac:dyDescent="0.25">
      <c r="A114" s="133"/>
      <c r="B114" s="133"/>
      <c r="C114" s="133"/>
      <c r="D114" s="133"/>
      <c r="E114" s="133"/>
      <c r="F114" s="65">
        <v>1</v>
      </c>
      <c r="G114" s="133"/>
      <c r="H114" s="133"/>
      <c r="I114" s="133"/>
      <c r="J114" s="133"/>
      <c r="K114" s="133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</row>
    <row r="115" spans="1:27" x14ac:dyDescent="0.25">
      <c r="A115" s="133"/>
      <c r="B115" s="133"/>
      <c r="C115" s="133"/>
      <c r="D115" s="133"/>
      <c r="E115" s="133"/>
      <c r="F115" s="65">
        <v>1</v>
      </c>
      <c r="G115" s="133"/>
      <c r="H115" s="133"/>
      <c r="I115" s="133"/>
      <c r="J115" s="133"/>
      <c r="K115" s="133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</row>
    <row r="116" spans="1:27" x14ac:dyDescent="0.25">
      <c r="A116" s="133"/>
      <c r="B116" s="133"/>
      <c r="C116" s="133"/>
      <c r="D116" s="133"/>
      <c r="E116" s="133"/>
      <c r="F116" s="65">
        <v>1</v>
      </c>
      <c r="G116" s="133"/>
      <c r="H116" s="133"/>
      <c r="I116" s="133"/>
      <c r="J116" s="133"/>
      <c r="K116" s="133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</row>
    <row r="117" spans="1:27" x14ac:dyDescent="0.25">
      <c r="A117" s="133"/>
      <c r="B117" s="133"/>
      <c r="C117" s="133"/>
      <c r="D117" s="133"/>
      <c r="E117" s="133"/>
      <c r="F117" s="65">
        <v>1</v>
      </c>
      <c r="G117" s="133"/>
      <c r="H117" s="133"/>
      <c r="I117" s="133"/>
      <c r="J117" s="133"/>
      <c r="K117" s="133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</row>
    <row r="118" spans="1:27" x14ac:dyDescent="0.25">
      <c r="A118" s="133"/>
      <c r="B118" s="133"/>
      <c r="C118" s="133"/>
      <c r="D118" s="133"/>
      <c r="E118" s="133"/>
      <c r="F118" s="65">
        <v>1</v>
      </c>
      <c r="G118" s="133"/>
      <c r="H118" s="133"/>
      <c r="I118" s="133"/>
      <c r="J118" s="133"/>
      <c r="K118" s="133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</row>
    <row r="119" spans="1:27" x14ac:dyDescent="0.25">
      <c r="A119" s="133"/>
      <c r="B119" s="133"/>
      <c r="C119" s="133"/>
      <c r="D119" s="133"/>
      <c r="E119" s="133"/>
      <c r="F119" s="65">
        <v>1</v>
      </c>
      <c r="G119" s="133"/>
      <c r="H119" s="133"/>
      <c r="I119" s="133"/>
      <c r="J119" s="133"/>
      <c r="K119" s="133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</row>
    <row r="120" spans="1:27" x14ac:dyDescent="0.25">
      <c r="A120" s="133"/>
      <c r="B120" s="133"/>
      <c r="C120" s="133"/>
      <c r="D120" s="133"/>
      <c r="E120" s="133"/>
      <c r="F120" s="65">
        <v>1</v>
      </c>
      <c r="G120" s="133"/>
      <c r="H120" s="133"/>
      <c r="I120" s="133"/>
      <c r="J120" s="133"/>
      <c r="K120" s="133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</row>
    <row r="121" spans="1:27" x14ac:dyDescent="0.25">
      <c r="A121" s="133"/>
      <c r="B121" s="133"/>
      <c r="C121" s="133"/>
      <c r="D121" s="133"/>
      <c r="E121" s="133"/>
      <c r="F121" s="65">
        <v>1</v>
      </c>
      <c r="G121" s="133"/>
      <c r="H121" s="133"/>
      <c r="I121" s="133"/>
      <c r="J121" s="133"/>
      <c r="K121" s="133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</row>
    <row r="122" spans="1:27" x14ac:dyDescent="0.25">
      <c r="A122" s="133"/>
      <c r="B122" s="133"/>
      <c r="C122" s="133"/>
      <c r="D122" s="133"/>
      <c r="E122" s="133"/>
      <c r="F122" s="65">
        <v>1</v>
      </c>
      <c r="G122" s="133"/>
      <c r="H122" s="133"/>
      <c r="I122" s="133"/>
      <c r="J122" s="133"/>
      <c r="K122" s="133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</row>
    <row r="123" spans="1:27" x14ac:dyDescent="0.25">
      <c r="A123" s="133"/>
      <c r="B123" s="133"/>
      <c r="C123" s="133"/>
      <c r="D123" s="133"/>
      <c r="E123" s="133"/>
      <c r="F123" s="65">
        <v>1</v>
      </c>
      <c r="G123" s="133"/>
      <c r="H123" s="133"/>
      <c r="I123" s="133"/>
      <c r="J123" s="133"/>
      <c r="K123" s="133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</row>
    <row r="124" spans="1:27" x14ac:dyDescent="0.25">
      <c r="A124" s="133"/>
      <c r="B124" s="133"/>
      <c r="C124" s="133"/>
      <c r="D124" s="133"/>
      <c r="E124" s="133"/>
      <c r="F124" s="65">
        <v>1</v>
      </c>
      <c r="G124" s="133"/>
      <c r="H124" s="133"/>
      <c r="I124" s="133"/>
      <c r="J124" s="133"/>
      <c r="K124" s="133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</row>
    <row r="125" spans="1:27" x14ac:dyDescent="0.25">
      <c r="A125" s="133"/>
      <c r="B125" s="133"/>
      <c r="C125" s="133"/>
      <c r="D125" s="133"/>
      <c r="E125" s="133"/>
      <c r="F125" s="65">
        <v>1</v>
      </c>
      <c r="G125" s="133"/>
      <c r="H125" s="133"/>
      <c r="I125" s="133"/>
      <c r="J125" s="133"/>
      <c r="K125" s="133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</row>
    <row r="126" spans="1:27" x14ac:dyDescent="0.25">
      <c r="A126" s="133"/>
      <c r="B126" s="133"/>
      <c r="C126" s="133"/>
      <c r="D126" s="133"/>
      <c r="E126" s="133"/>
      <c r="F126" s="65">
        <v>1</v>
      </c>
      <c r="G126" s="133"/>
      <c r="H126" s="133"/>
      <c r="I126" s="133"/>
      <c r="J126" s="133"/>
      <c r="K126" s="133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</row>
    <row r="127" spans="1:27" x14ac:dyDescent="0.25">
      <c r="A127" s="133"/>
      <c r="B127" s="133"/>
      <c r="C127" s="133"/>
      <c r="D127" s="133"/>
      <c r="E127" s="133"/>
      <c r="F127" s="65">
        <v>1</v>
      </c>
      <c r="G127" s="133"/>
      <c r="H127" s="133"/>
      <c r="I127" s="133"/>
      <c r="J127" s="133"/>
      <c r="K127" s="133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</row>
    <row r="128" spans="1:27" x14ac:dyDescent="0.25">
      <c r="A128" s="133"/>
      <c r="B128" s="133"/>
      <c r="C128" s="133"/>
      <c r="D128" s="133"/>
      <c r="E128" s="133"/>
      <c r="F128" s="65">
        <v>1</v>
      </c>
      <c r="G128" s="133"/>
      <c r="H128" s="133"/>
      <c r="I128" s="133"/>
      <c r="J128" s="133"/>
      <c r="K128" s="133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</row>
    <row r="129" spans="1:27" x14ac:dyDescent="0.25">
      <c r="A129" s="133"/>
      <c r="B129" s="133"/>
      <c r="C129" s="133"/>
      <c r="D129" s="133"/>
      <c r="E129" s="133"/>
      <c r="F129" s="65">
        <v>1</v>
      </c>
      <c r="G129" s="133"/>
      <c r="H129" s="133"/>
      <c r="I129" s="133"/>
      <c r="J129" s="133"/>
      <c r="K129" s="133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</row>
    <row r="130" spans="1:27" x14ac:dyDescent="0.25">
      <c r="A130" s="133"/>
      <c r="B130" s="133"/>
      <c r="C130" s="133"/>
      <c r="D130" s="133"/>
      <c r="E130" s="133"/>
      <c r="F130" s="65">
        <v>1</v>
      </c>
      <c r="G130" s="133"/>
      <c r="H130" s="133"/>
      <c r="I130" s="133"/>
      <c r="J130" s="133"/>
      <c r="K130" s="133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</row>
    <row r="131" spans="1:27" x14ac:dyDescent="0.25">
      <c r="A131" s="133"/>
      <c r="B131" s="133"/>
      <c r="C131" s="133"/>
      <c r="D131" s="133"/>
      <c r="E131" s="133"/>
      <c r="F131" s="65">
        <v>1</v>
      </c>
      <c r="G131" s="133"/>
      <c r="H131" s="133"/>
      <c r="I131" s="133"/>
      <c r="J131" s="133"/>
      <c r="K131" s="133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</row>
    <row r="132" spans="1:27" x14ac:dyDescent="0.25">
      <c r="A132" s="133"/>
      <c r="B132" s="133"/>
      <c r="C132" s="133"/>
      <c r="D132" s="133"/>
      <c r="E132" s="133"/>
      <c r="F132" s="65">
        <v>1</v>
      </c>
      <c r="G132" s="133"/>
      <c r="H132" s="133"/>
      <c r="I132" s="133"/>
      <c r="J132" s="133"/>
      <c r="K132" s="133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</row>
    <row r="133" spans="1:27" x14ac:dyDescent="0.25">
      <c r="A133" s="133"/>
      <c r="B133" s="133"/>
      <c r="C133" s="133"/>
      <c r="D133" s="133"/>
      <c r="E133" s="133"/>
      <c r="F133" s="65">
        <v>1</v>
      </c>
      <c r="G133" s="133"/>
      <c r="H133" s="133"/>
      <c r="I133" s="133"/>
      <c r="J133" s="133"/>
      <c r="K133" s="133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</row>
    <row r="134" spans="1:27" x14ac:dyDescent="0.25">
      <c r="A134" s="133"/>
      <c r="B134" s="133"/>
      <c r="C134" s="133"/>
      <c r="D134" s="133"/>
      <c r="E134" s="133"/>
      <c r="F134" s="65">
        <v>1</v>
      </c>
      <c r="G134" s="133"/>
      <c r="H134" s="133"/>
      <c r="I134" s="133"/>
      <c r="J134" s="133"/>
      <c r="K134" s="133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</row>
    <row r="135" spans="1:27" x14ac:dyDescent="0.25">
      <c r="A135" s="133"/>
      <c r="B135" s="133"/>
      <c r="C135" s="133"/>
      <c r="D135" s="133"/>
      <c r="E135" s="133"/>
      <c r="F135" s="65">
        <v>1</v>
      </c>
      <c r="G135" s="133"/>
      <c r="H135" s="133"/>
      <c r="I135" s="133"/>
      <c r="J135" s="133"/>
      <c r="K135" s="133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</row>
    <row r="136" spans="1:27" x14ac:dyDescent="0.25">
      <c r="A136" s="133"/>
      <c r="B136" s="133"/>
      <c r="C136" s="133"/>
      <c r="D136" s="133"/>
      <c r="E136" s="133"/>
      <c r="F136" s="65">
        <v>1</v>
      </c>
      <c r="G136" s="133"/>
      <c r="H136" s="133"/>
      <c r="I136" s="133"/>
      <c r="J136" s="133"/>
      <c r="K136" s="133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</row>
    <row r="137" spans="1:27" x14ac:dyDescent="0.25">
      <c r="A137" s="133"/>
      <c r="B137" s="133"/>
      <c r="C137" s="133"/>
      <c r="D137" s="133"/>
      <c r="E137" s="133"/>
      <c r="F137" s="65">
        <v>1</v>
      </c>
      <c r="G137" s="133"/>
      <c r="H137" s="133"/>
      <c r="I137" s="133"/>
      <c r="J137" s="133"/>
      <c r="K137" s="133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</row>
    <row r="138" spans="1:27" x14ac:dyDescent="0.25">
      <c r="A138" s="133"/>
      <c r="B138" s="133"/>
      <c r="C138" s="133"/>
      <c r="D138" s="133"/>
      <c r="E138" s="133"/>
      <c r="F138" s="65">
        <v>1</v>
      </c>
      <c r="G138" s="133"/>
      <c r="H138" s="133"/>
      <c r="I138" s="133"/>
      <c r="J138" s="133"/>
      <c r="K138" s="133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</row>
    <row r="139" spans="1:27" x14ac:dyDescent="0.25">
      <c r="A139" s="133"/>
      <c r="B139" s="133"/>
      <c r="C139" s="133"/>
      <c r="D139" s="133"/>
      <c r="E139" s="133"/>
      <c r="F139" s="65">
        <v>1</v>
      </c>
      <c r="G139" s="133"/>
      <c r="H139" s="133"/>
      <c r="I139" s="133"/>
      <c r="J139" s="133"/>
      <c r="K139" s="133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</row>
    <row r="140" spans="1:27" x14ac:dyDescent="0.25">
      <c r="A140" s="133"/>
      <c r="B140" s="133"/>
      <c r="C140" s="133"/>
      <c r="D140" s="133"/>
      <c r="E140" s="133"/>
      <c r="F140" s="65">
        <v>1</v>
      </c>
      <c r="G140" s="133"/>
      <c r="H140" s="133"/>
      <c r="I140" s="133"/>
      <c r="J140" s="133"/>
      <c r="K140" s="133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</row>
    <row r="141" spans="1:27" x14ac:dyDescent="0.25">
      <c r="A141" s="133"/>
      <c r="B141" s="133"/>
      <c r="C141" s="133"/>
      <c r="D141" s="133"/>
      <c r="E141" s="133"/>
      <c r="F141" s="65">
        <v>1</v>
      </c>
      <c r="G141" s="133"/>
      <c r="H141" s="133"/>
      <c r="I141" s="133"/>
      <c r="J141" s="133"/>
      <c r="K141" s="133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</row>
    <row r="142" spans="1:27" x14ac:dyDescent="0.25">
      <c r="A142" s="133"/>
      <c r="B142" s="133"/>
      <c r="C142" s="133"/>
      <c r="D142" s="133"/>
      <c r="E142" s="133"/>
      <c r="F142" s="65">
        <v>1</v>
      </c>
      <c r="G142" s="133"/>
      <c r="H142" s="133"/>
      <c r="I142" s="133"/>
      <c r="J142" s="133"/>
      <c r="K142" s="133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</row>
    <row r="143" spans="1:27" x14ac:dyDescent="0.25">
      <c r="A143" s="133"/>
      <c r="B143" s="133"/>
      <c r="C143" s="133"/>
      <c r="D143" s="133"/>
      <c r="E143" s="133"/>
      <c r="F143" s="65">
        <v>1</v>
      </c>
      <c r="G143" s="133"/>
      <c r="H143" s="133"/>
      <c r="I143" s="133"/>
      <c r="J143" s="133"/>
      <c r="K143" s="133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</row>
    <row r="144" spans="1:27" x14ac:dyDescent="0.25">
      <c r="A144" s="133"/>
      <c r="B144" s="133"/>
      <c r="C144" s="133"/>
      <c r="D144" s="133"/>
      <c r="E144" s="133"/>
      <c r="F144" s="65">
        <v>1</v>
      </c>
      <c r="G144" s="133"/>
      <c r="H144" s="133"/>
      <c r="I144" s="133"/>
      <c r="J144" s="133"/>
      <c r="K144" s="133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</row>
    <row r="145" spans="1:27" x14ac:dyDescent="0.25">
      <c r="A145" s="133"/>
      <c r="B145" s="133"/>
      <c r="C145" s="133"/>
      <c r="D145" s="133"/>
      <c r="E145" s="133"/>
      <c r="F145" s="65">
        <v>1</v>
      </c>
      <c r="G145" s="133"/>
      <c r="H145" s="133"/>
      <c r="I145" s="133"/>
      <c r="J145" s="133"/>
      <c r="K145" s="133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</row>
    <row r="146" spans="1:27" x14ac:dyDescent="0.25">
      <c r="A146" s="133"/>
      <c r="B146" s="133"/>
      <c r="C146" s="133"/>
      <c r="D146" s="133"/>
      <c r="E146" s="133"/>
      <c r="F146" s="65">
        <v>1</v>
      </c>
      <c r="G146" s="133"/>
      <c r="H146" s="133"/>
      <c r="I146" s="133"/>
      <c r="J146" s="133"/>
      <c r="K146" s="133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</row>
    <row r="147" spans="1:27" x14ac:dyDescent="0.25">
      <c r="A147" s="133"/>
      <c r="B147" s="133"/>
      <c r="C147" s="133"/>
      <c r="D147" s="133"/>
      <c r="E147" s="133"/>
      <c r="F147" s="65">
        <v>1</v>
      </c>
      <c r="G147" s="133"/>
      <c r="H147" s="133"/>
      <c r="I147" s="133"/>
      <c r="J147" s="133"/>
      <c r="K147" s="133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</row>
    <row r="148" spans="1:27" x14ac:dyDescent="0.25">
      <c r="A148" s="133"/>
      <c r="B148" s="133"/>
      <c r="C148" s="133"/>
      <c r="D148" s="133"/>
      <c r="E148" s="133"/>
      <c r="F148" s="65">
        <v>1</v>
      </c>
      <c r="G148" s="133"/>
      <c r="H148" s="133"/>
      <c r="I148" s="133"/>
      <c r="J148" s="133"/>
      <c r="K148" s="133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</row>
    <row r="149" spans="1:27" x14ac:dyDescent="0.25">
      <c r="A149" s="133"/>
      <c r="B149" s="133"/>
      <c r="C149" s="133"/>
      <c r="D149" s="133"/>
      <c r="E149" s="133"/>
      <c r="F149" s="65">
        <v>1</v>
      </c>
      <c r="G149" s="133"/>
      <c r="H149" s="133"/>
      <c r="I149" s="133"/>
      <c r="J149" s="133"/>
      <c r="K149" s="133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</row>
    <row r="150" spans="1:27" x14ac:dyDescent="0.25">
      <c r="A150" s="133"/>
      <c r="B150" s="133"/>
      <c r="C150" s="133"/>
      <c r="D150" s="133"/>
      <c r="E150" s="133"/>
      <c r="F150" s="65">
        <v>1</v>
      </c>
      <c r="G150" s="133"/>
      <c r="H150" s="133"/>
      <c r="I150" s="133"/>
      <c r="J150" s="133"/>
      <c r="K150" s="133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</row>
    <row r="151" spans="1:27" s="130" customFormat="1" ht="15.75" thickBot="1" x14ac:dyDescent="0.3">
      <c r="A151" s="133"/>
      <c r="B151" s="133"/>
      <c r="C151" s="133"/>
      <c r="D151" s="133"/>
      <c r="E151" s="133"/>
      <c r="F151" s="65">
        <v>1</v>
      </c>
      <c r="G151" s="133"/>
      <c r="H151" s="133"/>
      <c r="I151" s="133"/>
      <c r="J151" s="133"/>
      <c r="K151" s="133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</row>
  </sheetData>
  <sheetProtection sheet="1" objects="1" scenarios="1" selectLockedCells="1"/>
  <mergeCells count="607">
    <mergeCell ref="G1:G3"/>
    <mergeCell ref="H1:H3"/>
    <mergeCell ref="I1:I3"/>
    <mergeCell ref="J1:J3"/>
    <mergeCell ref="K1:K3"/>
    <mergeCell ref="X147:AA147"/>
    <mergeCell ref="X148:AA148"/>
    <mergeCell ref="X149:AA149"/>
    <mergeCell ref="X150:AA150"/>
    <mergeCell ref="X123:AA123"/>
    <mergeCell ref="X124:AA124"/>
    <mergeCell ref="X125:AA125"/>
    <mergeCell ref="X126:AA126"/>
    <mergeCell ref="X127:AA127"/>
    <mergeCell ref="X128:AA128"/>
    <mergeCell ref="X117:AA117"/>
    <mergeCell ref="X118:AA118"/>
    <mergeCell ref="X119:AA119"/>
    <mergeCell ref="X120:AA120"/>
    <mergeCell ref="X121:AA121"/>
    <mergeCell ref="X122:AA122"/>
    <mergeCell ref="X111:AA111"/>
    <mergeCell ref="X112:AA112"/>
    <mergeCell ref="X113:AA113"/>
    <mergeCell ref="X151:AA151"/>
    <mergeCell ref="A1:A3"/>
    <mergeCell ref="B1:B3"/>
    <mergeCell ref="C1:C3"/>
    <mergeCell ref="D1:D3"/>
    <mergeCell ref="E1:E3"/>
    <mergeCell ref="X141:AA141"/>
    <mergeCell ref="X142:AA142"/>
    <mergeCell ref="X143:AA143"/>
    <mergeCell ref="X144:AA144"/>
    <mergeCell ref="X145:AA145"/>
    <mergeCell ref="X146:AA146"/>
    <mergeCell ref="X135:AA135"/>
    <mergeCell ref="X136:AA136"/>
    <mergeCell ref="X137:AA137"/>
    <mergeCell ref="X138:AA138"/>
    <mergeCell ref="X139:AA139"/>
    <mergeCell ref="X140:AA140"/>
    <mergeCell ref="X129:AA129"/>
    <mergeCell ref="X130:AA130"/>
    <mergeCell ref="X131:AA131"/>
    <mergeCell ref="X132:AA132"/>
    <mergeCell ref="X133:AA133"/>
    <mergeCell ref="X134:AA134"/>
    <mergeCell ref="X114:AA114"/>
    <mergeCell ref="X115:AA115"/>
    <mergeCell ref="X116:AA116"/>
    <mergeCell ref="X105:AA105"/>
    <mergeCell ref="X106:AA106"/>
    <mergeCell ref="X107:AA107"/>
    <mergeCell ref="X108:AA108"/>
    <mergeCell ref="X109:AA109"/>
    <mergeCell ref="X110:AA110"/>
    <mergeCell ref="X99:AA99"/>
    <mergeCell ref="X100:AA100"/>
    <mergeCell ref="X101:AA101"/>
    <mergeCell ref="X102:AA102"/>
    <mergeCell ref="X103:AA103"/>
    <mergeCell ref="X104:AA104"/>
    <mergeCell ref="X93:AA93"/>
    <mergeCell ref="X94:AA94"/>
    <mergeCell ref="X95:AA95"/>
    <mergeCell ref="X96:AA96"/>
    <mergeCell ref="X97:AA97"/>
    <mergeCell ref="X98:AA98"/>
    <mergeCell ref="X87:AA87"/>
    <mergeCell ref="X88:AA88"/>
    <mergeCell ref="X89:AA89"/>
    <mergeCell ref="X90:AA90"/>
    <mergeCell ref="X91:AA91"/>
    <mergeCell ref="X92:AA92"/>
    <mergeCell ref="X81:AA81"/>
    <mergeCell ref="X82:AA82"/>
    <mergeCell ref="X83:AA83"/>
    <mergeCell ref="X84:AA84"/>
    <mergeCell ref="X85:AA85"/>
    <mergeCell ref="X86:AA86"/>
    <mergeCell ref="X75:AA75"/>
    <mergeCell ref="X76:AA76"/>
    <mergeCell ref="X77:AA77"/>
    <mergeCell ref="X78:AA78"/>
    <mergeCell ref="X79:AA79"/>
    <mergeCell ref="X80:AA80"/>
    <mergeCell ref="X69:AA69"/>
    <mergeCell ref="X70:AA70"/>
    <mergeCell ref="X71:AA71"/>
    <mergeCell ref="X72:AA72"/>
    <mergeCell ref="X73:AA73"/>
    <mergeCell ref="X74:AA74"/>
    <mergeCell ref="X63:AA63"/>
    <mergeCell ref="X64:AA64"/>
    <mergeCell ref="X65:AA65"/>
    <mergeCell ref="X66:AA66"/>
    <mergeCell ref="X67:AA67"/>
    <mergeCell ref="X68:AA68"/>
    <mergeCell ref="X57:AA57"/>
    <mergeCell ref="X58:AA58"/>
    <mergeCell ref="X59:AA59"/>
    <mergeCell ref="X60:AA60"/>
    <mergeCell ref="X61:AA61"/>
    <mergeCell ref="X62:AA62"/>
    <mergeCell ref="X51:AA51"/>
    <mergeCell ref="X52:AA52"/>
    <mergeCell ref="X53:AA53"/>
    <mergeCell ref="X54:AA54"/>
    <mergeCell ref="X55:AA55"/>
    <mergeCell ref="X56:AA56"/>
    <mergeCell ref="X45:AA45"/>
    <mergeCell ref="X46:AA46"/>
    <mergeCell ref="X47:AA47"/>
    <mergeCell ref="X48:AA48"/>
    <mergeCell ref="X49:AA49"/>
    <mergeCell ref="X50:AA50"/>
    <mergeCell ref="X39:AA39"/>
    <mergeCell ref="X40:AA40"/>
    <mergeCell ref="X41:AA41"/>
    <mergeCell ref="X42:AA42"/>
    <mergeCell ref="X43:AA43"/>
    <mergeCell ref="X44:AA44"/>
    <mergeCell ref="X33:AA33"/>
    <mergeCell ref="X34:AA34"/>
    <mergeCell ref="X35:AA35"/>
    <mergeCell ref="X36:AA36"/>
    <mergeCell ref="X37:AA37"/>
    <mergeCell ref="X38:AA38"/>
    <mergeCell ref="X27:AA27"/>
    <mergeCell ref="X28:AA28"/>
    <mergeCell ref="X29:AA29"/>
    <mergeCell ref="X30:AA30"/>
    <mergeCell ref="X31:AA31"/>
    <mergeCell ref="X32:AA32"/>
    <mergeCell ref="X21:AA21"/>
    <mergeCell ref="X22:AA22"/>
    <mergeCell ref="X23:AA23"/>
    <mergeCell ref="X24:AA24"/>
    <mergeCell ref="X25:AA25"/>
    <mergeCell ref="X26:AA26"/>
    <mergeCell ref="X15:AA15"/>
    <mergeCell ref="X16:AA16"/>
    <mergeCell ref="X17:AA17"/>
    <mergeCell ref="X18:AA18"/>
    <mergeCell ref="X19:AA19"/>
    <mergeCell ref="X20:AA20"/>
    <mergeCell ref="X9:AA9"/>
    <mergeCell ref="X10:AA10"/>
    <mergeCell ref="X11:AA11"/>
    <mergeCell ref="X12:AA12"/>
    <mergeCell ref="X13:AA13"/>
    <mergeCell ref="X14:AA14"/>
    <mergeCell ref="X2:AA2"/>
    <mergeCell ref="X4:AA4"/>
    <mergeCell ref="X5:AA5"/>
    <mergeCell ref="X6:AA6"/>
    <mergeCell ref="X7:AA7"/>
    <mergeCell ref="X8:AA8"/>
    <mergeCell ref="T146:W146"/>
    <mergeCell ref="T147:W147"/>
    <mergeCell ref="T148:W148"/>
    <mergeCell ref="T134:W134"/>
    <mergeCell ref="T135:W135"/>
    <mergeCell ref="T136:W136"/>
    <mergeCell ref="T137:W137"/>
    <mergeCell ref="T138:W138"/>
    <mergeCell ref="T139:W139"/>
    <mergeCell ref="T128:W128"/>
    <mergeCell ref="T129:W129"/>
    <mergeCell ref="T130:W130"/>
    <mergeCell ref="T131:W131"/>
    <mergeCell ref="T132:W132"/>
    <mergeCell ref="T133:W133"/>
    <mergeCell ref="T122:W122"/>
    <mergeCell ref="T123:W123"/>
    <mergeCell ref="T124:W124"/>
    <mergeCell ref="T149:W149"/>
    <mergeCell ref="T150:W150"/>
    <mergeCell ref="T151:W151"/>
    <mergeCell ref="T140:W140"/>
    <mergeCell ref="T141:W141"/>
    <mergeCell ref="T142:W142"/>
    <mergeCell ref="T143:W143"/>
    <mergeCell ref="T144:W144"/>
    <mergeCell ref="T145:W145"/>
    <mergeCell ref="T125:W125"/>
    <mergeCell ref="T126:W126"/>
    <mergeCell ref="T127:W127"/>
    <mergeCell ref="T116:W116"/>
    <mergeCell ref="T117:W117"/>
    <mergeCell ref="T118:W118"/>
    <mergeCell ref="T119:W119"/>
    <mergeCell ref="T120:W120"/>
    <mergeCell ref="T121:W121"/>
    <mergeCell ref="T110:W110"/>
    <mergeCell ref="T111:W111"/>
    <mergeCell ref="T112:W112"/>
    <mergeCell ref="T113:W113"/>
    <mergeCell ref="T114:W114"/>
    <mergeCell ref="T115:W115"/>
    <mergeCell ref="T104:W104"/>
    <mergeCell ref="T105:W105"/>
    <mergeCell ref="T106:W106"/>
    <mergeCell ref="T107:W107"/>
    <mergeCell ref="T108:W108"/>
    <mergeCell ref="T109:W109"/>
    <mergeCell ref="T98:W98"/>
    <mergeCell ref="T99:W99"/>
    <mergeCell ref="T100:W100"/>
    <mergeCell ref="T101:W101"/>
    <mergeCell ref="T102:W102"/>
    <mergeCell ref="T103:W103"/>
    <mergeCell ref="T92:W92"/>
    <mergeCell ref="T93:W93"/>
    <mergeCell ref="T94:W94"/>
    <mergeCell ref="T95:W95"/>
    <mergeCell ref="T96:W96"/>
    <mergeCell ref="T97:W97"/>
    <mergeCell ref="T86:W86"/>
    <mergeCell ref="T87:W87"/>
    <mergeCell ref="T88:W88"/>
    <mergeCell ref="T89:W89"/>
    <mergeCell ref="T90:W90"/>
    <mergeCell ref="T91:W91"/>
    <mergeCell ref="T80:W80"/>
    <mergeCell ref="T81:W81"/>
    <mergeCell ref="T82:W82"/>
    <mergeCell ref="T83:W83"/>
    <mergeCell ref="T84:W84"/>
    <mergeCell ref="T85:W85"/>
    <mergeCell ref="T74:W74"/>
    <mergeCell ref="T75:W75"/>
    <mergeCell ref="T76:W76"/>
    <mergeCell ref="T77:W77"/>
    <mergeCell ref="T78:W78"/>
    <mergeCell ref="T79:W79"/>
    <mergeCell ref="T68:W68"/>
    <mergeCell ref="T69:W69"/>
    <mergeCell ref="T70:W70"/>
    <mergeCell ref="T71:W71"/>
    <mergeCell ref="T72:W72"/>
    <mergeCell ref="T73:W73"/>
    <mergeCell ref="T62:W62"/>
    <mergeCell ref="T63:W63"/>
    <mergeCell ref="T64:W64"/>
    <mergeCell ref="T65:W65"/>
    <mergeCell ref="T66:W66"/>
    <mergeCell ref="T67:W67"/>
    <mergeCell ref="T56:W56"/>
    <mergeCell ref="T57:W57"/>
    <mergeCell ref="T58:W58"/>
    <mergeCell ref="T59:W59"/>
    <mergeCell ref="T60:W60"/>
    <mergeCell ref="T61:W61"/>
    <mergeCell ref="T50:W50"/>
    <mergeCell ref="T51:W51"/>
    <mergeCell ref="T52:W52"/>
    <mergeCell ref="T53:W53"/>
    <mergeCell ref="T54:W54"/>
    <mergeCell ref="T55:W55"/>
    <mergeCell ref="T44:W44"/>
    <mergeCell ref="T45:W45"/>
    <mergeCell ref="T46:W46"/>
    <mergeCell ref="T47:W47"/>
    <mergeCell ref="T48:W48"/>
    <mergeCell ref="T49:W49"/>
    <mergeCell ref="T38:W38"/>
    <mergeCell ref="T39:W39"/>
    <mergeCell ref="T40:W40"/>
    <mergeCell ref="T41:W41"/>
    <mergeCell ref="T42:W42"/>
    <mergeCell ref="T43:W43"/>
    <mergeCell ref="T32:W32"/>
    <mergeCell ref="T33:W33"/>
    <mergeCell ref="T34:W34"/>
    <mergeCell ref="T35:W35"/>
    <mergeCell ref="T36:W36"/>
    <mergeCell ref="T37:W37"/>
    <mergeCell ref="T26:W26"/>
    <mergeCell ref="T27:W27"/>
    <mergeCell ref="T28:W28"/>
    <mergeCell ref="T29:W29"/>
    <mergeCell ref="T30:W30"/>
    <mergeCell ref="T31:W31"/>
    <mergeCell ref="T20:W20"/>
    <mergeCell ref="T21:W21"/>
    <mergeCell ref="T22:W22"/>
    <mergeCell ref="T23:W23"/>
    <mergeCell ref="T24:W24"/>
    <mergeCell ref="T25:W25"/>
    <mergeCell ref="T14:W14"/>
    <mergeCell ref="T15:W15"/>
    <mergeCell ref="T16:W16"/>
    <mergeCell ref="T17:W17"/>
    <mergeCell ref="T18:W18"/>
    <mergeCell ref="T19:W19"/>
    <mergeCell ref="T8:W8"/>
    <mergeCell ref="T9:W9"/>
    <mergeCell ref="T10:W10"/>
    <mergeCell ref="T11:W11"/>
    <mergeCell ref="T12:W12"/>
    <mergeCell ref="T13:W13"/>
    <mergeCell ref="P147:S147"/>
    <mergeCell ref="P148:S148"/>
    <mergeCell ref="P149:S149"/>
    <mergeCell ref="P150:S150"/>
    <mergeCell ref="P151:S151"/>
    <mergeCell ref="T2:W2"/>
    <mergeCell ref="T4:W4"/>
    <mergeCell ref="T5:W5"/>
    <mergeCell ref="T6:W6"/>
    <mergeCell ref="T7:W7"/>
    <mergeCell ref="P141:S141"/>
    <mergeCell ref="P142:S142"/>
    <mergeCell ref="P143:S143"/>
    <mergeCell ref="P144:S144"/>
    <mergeCell ref="P145:S145"/>
    <mergeCell ref="P146:S146"/>
    <mergeCell ref="P135:S135"/>
    <mergeCell ref="P136:S136"/>
    <mergeCell ref="P137:S137"/>
    <mergeCell ref="P138:S138"/>
    <mergeCell ref="P139:S139"/>
    <mergeCell ref="P140:S140"/>
    <mergeCell ref="P129:S129"/>
    <mergeCell ref="P130:S130"/>
    <mergeCell ref="P131:S131"/>
    <mergeCell ref="P132:S132"/>
    <mergeCell ref="P133:S133"/>
    <mergeCell ref="P134:S134"/>
    <mergeCell ref="P123:S123"/>
    <mergeCell ref="P124:S124"/>
    <mergeCell ref="P125:S125"/>
    <mergeCell ref="P126:S126"/>
    <mergeCell ref="P127:S127"/>
    <mergeCell ref="P128:S128"/>
    <mergeCell ref="P117:S117"/>
    <mergeCell ref="P118:S118"/>
    <mergeCell ref="P119:S119"/>
    <mergeCell ref="P120:S120"/>
    <mergeCell ref="P121:S121"/>
    <mergeCell ref="P122:S122"/>
    <mergeCell ref="P111:S111"/>
    <mergeCell ref="P112:S112"/>
    <mergeCell ref="P113:S113"/>
    <mergeCell ref="P114:S114"/>
    <mergeCell ref="P115:S115"/>
    <mergeCell ref="P116:S116"/>
    <mergeCell ref="P105:S105"/>
    <mergeCell ref="P106:S106"/>
    <mergeCell ref="P107:S107"/>
    <mergeCell ref="P108:S108"/>
    <mergeCell ref="P109:S109"/>
    <mergeCell ref="P110:S110"/>
    <mergeCell ref="P99:S99"/>
    <mergeCell ref="P100:S100"/>
    <mergeCell ref="P101:S101"/>
    <mergeCell ref="P102:S102"/>
    <mergeCell ref="P103:S103"/>
    <mergeCell ref="P104:S104"/>
    <mergeCell ref="P93:S93"/>
    <mergeCell ref="P94:S94"/>
    <mergeCell ref="P95:S95"/>
    <mergeCell ref="P96:S96"/>
    <mergeCell ref="P97:S97"/>
    <mergeCell ref="P98:S98"/>
    <mergeCell ref="P87:S87"/>
    <mergeCell ref="P88:S88"/>
    <mergeCell ref="P89:S89"/>
    <mergeCell ref="P90:S90"/>
    <mergeCell ref="P91:S91"/>
    <mergeCell ref="P92:S92"/>
    <mergeCell ref="P81:S81"/>
    <mergeCell ref="P82:S82"/>
    <mergeCell ref="P83:S83"/>
    <mergeCell ref="P84:S84"/>
    <mergeCell ref="P85:S85"/>
    <mergeCell ref="P86:S86"/>
    <mergeCell ref="P75:S75"/>
    <mergeCell ref="P76:S76"/>
    <mergeCell ref="P77:S77"/>
    <mergeCell ref="P78:S78"/>
    <mergeCell ref="P79:S79"/>
    <mergeCell ref="P80:S80"/>
    <mergeCell ref="P69:S69"/>
    <mergeCell ref="P70:S70"/>
    <mergeCell ref="P71:S71"/>
    <mergeCell ref="P72:S72"/>
    <mergeCell ref="P73:S73"/>
    <mergeCell ref="P74:S74"/>
    <mergeCell ref="P63:S63"/>
    <mergeCell ref="P64:S64"/>
    <mergeCell ref="P65:S65"/>
    <mergeCell ref="P66:S66"/>
    <mergeCell ref="P67:S67"/>
    <mergeCell ref="P68:S68"/>
    <mergeCell ref="P57:S57"/>
    <mergeCell ref="P58:S58"/>
    <mergeCell ref="P59:S59"/>
    <mergeCell ref="P60:S60"/>
    <mergeCell ref="P61:S61"/>
    <mergeCell ref="P62:S62"/>
    <mergeCell ref="P51:S51"/>
    <mergeCell ref="P52:S52"/>
    <mergeCell ref="P53:S53"/>
    <mergeCell ref="P54:S54"/>
    <mergeCell ref="P55:S55"/>
    <mergeCell ref="P56:S56"/>
    <mergeCell ref="P45:S45"/>
    <mergeCell ref="P46:S46"/>
    <mergeCell ref="P47:S47"/>
    <mergeCell ref="P48:S48"/>
    <mergeCell ref="P49:S49"/>
    <mergeCell ref="P50:S50"/>
    <mergeCell ref="P39:S39"/>
    <mergeCell ref="P40:S40"/>
    <mergeCell ref="P41:S41"/>
    <mergeCell ref="P42:S42"/>
    <mergeCell ref="P43:S43"/>
    <mergeCell ref="P44:S44"/>
    <mergeCell ref="P33:S33"/>
    <mergeCell ref="P34:S34"/>
    <mergeCell ref="P35:S35"/>
    <mergeCell ref="P36:S36"/>
    <mergeCell ref="P37:S37"/>
    <mergeCell ref="P38:S38"/>
    <mergeCell ref="P27:S27"/>
    <mergeCell ref="P28:S28"/>
    <mergeCell ref="P29:S29"/>
    <mergeCell ref="P30:S30"/>
    <mergeCell ref="P31:S31"/>
    <mergeCell ref="P32:S32"/>
    <mergeCell ref="P23:S23"/>
    <mergeCell ref="P24:S24"/>
    <mergeCell ref="P25:S25"/>
    <mergeCell ref="P26:S26"/>
    <mergeCell ref="P15:S15"/>
    <mergeCell ref="P16:S16"/>
    <mergeCell ref="P17:S17"/>
    <mergeCell ref="P18:S18"/>
    <mergeCell ref="P19:S19"/>
    <mergeCell ref="P20:S20"/>
    <mergeCell ref="L150:O150"/>
    <mergeCell ref="L151:O151"/>
    <mergeCell ref="P2:S2"/>
    <mergeCell ref="P4:S4"/>
    <mergeCell ref="P5:S5"/>
    <mergeCell ref="P6:S6"/>
    <mergeCell ref="P7:S7"/>
    <mergeCell ref="P8:S8"/>
    <mergeCell ref="P9:S9"/>
    <mergeCell ref="P10:S10"/>
    <mergeCell ref="L144:O144"/>
    <mergeCell ref="L145:O145"/>
    <mergeCell ref="L146:O146"/>
    <mergeCell ref="L147:O147"/>
    <mergeCell ref="L148:O148"/>
    <mergeCell ref="L149:O149"/>
    <mergeCell ref="L138:O138"/>
    <mergeCell ref="L139:O139"/>
    <mergeCell ref="L140:O140"/>
    <mergeCell ref="L141:O141"/>
    <mergeCell ref="L142:O142"/>
    <mergeCell ref="L143:O143"/>
    <mergeCell ref="L132:O132"/>
    <mergeCell ref="L133:O133"/>
    <mergeCell ref="L134:O134"/>
    <mergeCell ref="L135:O135"/>
    <mergeCell ref="L136:O136"/>
    <mergeCell ref="L137:O137"/>
    <mergeCell ref="L126:O126"/>
    <mergeCell ref="L127:O127"/>
    <mergeCell ref="L128:O128"/>
    <mergeCell ref="L129:O129"/>
    <mergeCell ref="L130:O130"/>
    <mergeCell ref="L131:O131"/>
    <mergeCell ref="L120:O120"/>
    <mergeCell ref="L121:O121"/>
    <mergeCell ref="L122:O122"/>
    <mergeCell ref="L123:O123"/>
    <mergeCell ref="L124:O124"/>
    <mergeCell ref="L125:O125"/>
    <mergeCell ref="L114:O114"/>
    <mergeCell ref="L115:O115"/>
    <mergeCell ref="L116:O116"/>
    <mergeCell ref="L117:O117"/>
    <mergeCell ref="L118:O118"/>
    <mergeCell ref="L119:O119"/>
    <mergeCell ref="L108:O108"/>
    <mergeCell ref="L109:O109"/>
    <mergeCell ref="L110:O110"/>
    <mergeCell ref="L111:O111"/>
    <mergeCell ref="L112:O112"/>
    <mergeCell ref="L113:O113"/>
    <mergeCell ref="L102:O102"/>
    <mergeCell ref="L103:O103"/>
    <mergeCell ref="L104:O104"/>
    <mergeCell ref="L105:O105"/>
    <mergeCell ref="L106:O106"/>
    <mergeCell ref="L107:O107"/>
    <mergeCell ref="L96:O96"/>
    <mergeCell ref="L97:O97"/>
    <mergeCell ref="L98:O98"/>
    <mergeCell ref="L99:O99"/>
    <mergeCell ref="L100:O100"/>
    <mergeCell ref="L101:O101"/>
    <mergeCell ref="L90:O90"/>
    <mergeCell ref="L91:O91"/>
    <mergeCell ref="L92:O92"/>
    <mergeCell ref="L93:O93"/>
    <mergeCell ref="L94:O94"/>
    <mergeCell ref="L95:O95"/>
    <mergeCell ref="L84:O84"/>
    <mergeCell ref="L85:O85"/>
    <mergeCell ref="L86:O86"/>
    <mergeCell ref="L87:O87"/>
    <mergeCell ref="L88:O88"/>
    <mergeCell ref="L89:O89"/>
    <mergeCell ref="L78:O78"/>
    <mergeCell ref="L79:O79"/>
    <mergeCell ref="L80:O80"/>
    <mergeCell ref="L81:O81"/>
    <mergeCell ref="L82:O82"/>
    <mergeCell ref="L83:O83"/>
    <mergeCell ref="L72:O72"/>
    <mergeCell ref="L73:O73"/>
    <mergeCell ref="L74:O74"/>
    <mergeCell ref="L75:O75"/>
    <mergeCell ref="L76:O76"/>
    <mergeCell ref="L77:O77"/>
    <mergeCell ref="L66:O66"/>
    <mergeCell ref="L67:O67"/>
    <mergeCell ref="L68:O68"/>
    <mergeCell ref="L69:O69"/>
    <mergeCell ref="L70:O70"/>
    <mergeCell ref="L71:O71"/>
    <mergeCell ref="L60:O60"/>
    <mergeCell ref="L61:O61"/>
    <mergeCell ref="L62:O62"/>
    <mergeCell ref="L63:O63"/>
    <mergeCell ref="L64:O64"/>
    <mergeCell ref="L65:O65"/>
    <mergeCell ref="L54:O54"/>
    <mergeCell ref="L55:O55"/>
    <mergeCell ref="L56:O56"/>
    <mergeCell ref="L57:O57"/>
    <mergeCell ref="L58:O58"/>
    <mergeCell ref="L59:O59"/>
    <mergeCell ref="L48:O48"/>
    <mergeCell ref="L49:O49"/>
    <mergeCell ref="L50:O50"/>
    <mergeCell ref="L51:O51"/>
    <mergeCell ref="L52:O52"/>
    <mergeCell ref="L53:O53"/>
    <mergeCell ref="L42:O42"/>
    <mergeCell ref="L43:O43"/>
    <mergeCell ref="L44:O44"/>
    <mergeCell ref="L45:O45"/>
    <mergeCell ref="L46:O46"/>
    <mergeCell ref="L47:O47"/>
    <mergeCell ref="L39:O39"/>
    <mergeCell ref="L1:AA1"/>
    <mergeCell ref="L40:O40"/>
    <mergeCell ref="L41:O41"/>
    <mergeCell ref="P11:S11"/>
    <mergeCell ref="P12:S12"/>
    <mergeCell ref="P13:S13"/>
    <mergeCell ref="P14:S14"/>
    <mergeCell ref="L37:O37"/>
    <mergeCell ref="L38:O38"/>
    <mergeCell ref="L36:O36"/>
    <mergeCell ref="L34:O34"/>
    <mergeCell ref="L32:O32"/>
    <mergeCell ref="L27:O27"/>
    <mergeCell ref="L28:O28"/>
    <mergeCell ref="L29:O29"/>
    <mergeCell ref="L30:O30"/>
    <mergeCell ref="L31:O31"/>
    <mergeCell ref="L33:O33"/>
    <mergeCell ref="L35:O35"/>
    <mergeCell ref="L21:O21"/>
    <mergeCell ref="L22:O22"/>
    <mergeCell ref="P21:S21"/>
    <mergeCell ref="P22:S22"/>
    <mergeCell ref="L26:O26"/>
    <mergeCell ref="L11:O11"/>
    <mergeCell ref="L12:O12"/>
    <mergeCell ref="L13:O13"/>
    <mergeCell ref="L17:O17"/>
    <mergeCell ref="L19:O19"/>
    <mergeCell ref="L20:O20"/>
    <mergeCell ref="L18:O18"/>
    <mergeCell ref="L16:O16"/>
    <mergeCell ref="L15:O15"/>
    <mergeCell ref="L14:O14"/>
    <mergeCell ref="L2:O2"/>
    <mergeCell ref="L4:O4"/>
    <mergeCell ref="L5:O5"/>
    <mergeCell ref="L6:O6"/>
    <mergeCell ref="L7:O7"/>
    <mergeCell ref="L8:O8"/>
    <mergeCell ref="L23:O23"/>
    <mergeCell ref="L24:O24"/>
    <mergeCell ref="L25:O25"/>
    <mergeCell ref="L10:O10"/>
    <mergeCell ref="L9:O9"/>
  </mergeCells>
  <dataValidations count="1">
    <dataValidation type="list" showInputMessage="1" showErrorMessage="1" sqref="L4:AA151">
      <formula1>$AC$4:$AC$5</formula1>
    </dataValidation>
  </dataValidations>
  <printOptions horizontalCentered="1"/>
  <pageMargins left="0" right="0" top="0" bottom="0" header="0.31496062992125984" footer="0.31496062992125984"/>
  <pageSetup paperSize="9" scale="65" orientation="landscape" r:id="rId1"/>
  <rowBreaks count="4" manualBreakCount="4">
    <brk id="38" max="16383" man="1"/>
    <brk id="73" max="26" man="1"/>
    <brk id="108" max="16383" man="1"/>
    <brk id="143" max="26" man="1"/>
  </rowBreaks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151"/>
  <sheetViews>
    <sheetView view="pageBreakPreview" zoomScale="60" zoomScaleNormal="70" workbookViewId="0">
      <pane ySplit="3" topLeftCell="A4" activePane="bottomLeft" state="frozen"/>
      <selection pane="bottomLeft" activeCell="A4" sqref="A4"/>
    </sheetView>
  </sheetViews>
  <sheetFormatPr baseColWidth="10" defaultColWidth="25.7109375" defaultRowHeight="15" x14ac:dyDescent="0.25"/>
  <cols>
    <col min="1" max="1" width="25.7109375" style="42"/>
    <col min="2" max="2" width="16.42578125" style="42" customWidth="1"/>
    <col min="3" max="3" width="12.140625" style="42" customWidth="1"/>
    <col min="4" max="4" width="7.42578125" style="42" customWidth="1"/>
    <col min="5" max="5" width="5.85546875" style="42" customWidth="1"/>
    <col min="6" max="6" width="5.85546875" style="42" hidden="1" customWidth="1"/>
    <col min="7" max="10" width="14.5703125" style="42" customWidth="1"/>
    <col min="11" max="11" width="26.7109375" style="42" customWidth="1"/>
    <col min="12" max="27" width="4.7109375" style="42" customWidth="1"/>
    <col min="28" max="28" width="25.7109375" style="42"/>
    <col min="29" max="29" width="0" style="42" hidden="1" customWidth="1"/>
    <col min="30" max="16384" width="25.7109375" style="42"/>
  </cols>
  <sheetData>
    <row r="1" spans="1:29" ht="45" customHeight="1" x14ac:dyDescent="0.25">
      <c r="A1" s="244" t="s">
        <v>54</v>
      </c>
      <c r="B1" s="244" t="s">
        <v>55</v>
      </c>
      <c r="C1" s="244" t="s">
        <v>56</v>
      </c>
      <c r="D1" s="244" t="s">
        <v>52</v>
      </c>
      <c r="E1" s="244" t="s">
        <v>57</v>
      </c>
      <c r="F1" s="41"/>
      <c r="G1" s="247" t="s">
        <v>58</v>
      </c>
      <c r="H1" s="247" t="s">
        <v>59</v>
      </c>
      <c r="I1" s="247" t="s">
        <v>129</v>
      </c>
      <c r="J1" s="247" t="s">
        <v>122</v>
      </c>
      <c r="K1" s="247" t="s">
        <v>60</v>
      </c>
      <c r="L1" s="243" t="s">
        <v>125</v>
      </c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9" ht="15.75" customHeight="1" x14ac:dyDescent="0.25">
      <c r="A2" s="245"/>
      <c r="B2" s="245"/>
      <c r="C2" s="245"/>
      <c r="D2" s="245"/>
      <c r="E2" s="245"/>
      <c r="F2" s="65"/>
      <c r="G2" s="248"/>
      <c r="H2" s="248"/>
      <c r="I2" s="248"/>
      <c r="J2" s="248"/>
      <c r="K2" s="248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29" ht="15.75" customHeight="1" x14ac:dyDescent="0.25">
      <c r="A3" s="246"/>
      <c r="B3" s="246"/>
      <c r="C3" s="246"/>
      <c r="D3" s="246"/>
      <c r="E3" s="246"/>
      <c r="F3" s="65"/>
      <c r="G3" s="249"/>
      <c r="H3" s="249"/>
      <c r="I3" s="249"/>
      <c r="J3" s="249"/>
      <c r="K3" s="249"/>
      <c r="L3" s="66" t="s">
        <v>78</v>
      </c>
      <c r="M3" s="66">
        <f>SUMIFS($F$4:$F$151,L4:L151,"x",$E$4:$E$151,"F")</f>
        <v>0</v>
      </c>
      <c r="N3" s="66" t="s">
        <v>121</v>
      </c>
      <c r="O3" s="66">
        <f>SUMIFS($F$4:$F$151,L4:L151,"x",$E$4:$E$151,"M")</f>
        <v>0</v>
      </c>
      <c r="P3" s="66" t="s">
        <v>78</v>
      </c>
      <c r="Q3" s="66">
        <f>SUMIFS($F$4:$F$151,P4:P151,"x",$E$4:$E$151,"F")</f>
        <v>0</v>
      </c>
      <c r="R3" s="66" t="s">
        <v>121</v>
      </c>
      <c r="S3" s="66">
        <f>SUMIFS($F$4:$F$151,P4:P151,"x",$E$4:$E$151,"M")</f>
        <v>0</v>
      </c>
      <c r="T3" s="66" t="s">
        <v>78</v>
      </c>
      <c r="U3" s="66">
        <f>SUMIFS($F$4:$F$151,T4:T151,"x",$E$4:$E$151,"F")</f>
        <v>0</v>
      </c>
      <c r="V3" s="66" t="s">
        <v>121</v>
      </c>
      <c r="W3" s="66">
        <f>SUMIFS($F$4:$F$151,T4:T151,"x",$E$4:$E$151,"M")</f>
        <v>0</v>
      </c>
      <c r="X3" s="66" t="s">
        <v>78</v>
      </c>
      <c r="Y3" s="66">
        <f>SUMIFS($F$4:$F$151,X4:X151,"x",$E$4:$E$151,"F")</f>
        <v>0</v>
      </c>
      <c r="Z3" s="66" t="s">
        <v>121</v>
      </c>
      <c r="AA3" s="66">
        <f>SUMIFS($F$4:$F$151,X4:X151,"x",$E$4:$E$151,"M")</f>
        <v>0</v>
      </c>
    </row>
    <row r="4" spans="1:29" ht="15.75" x14ac:dyDescent="0.25">
      <c r="A4" s="131"/>
      <c r="B4" s="131"/>
      <c r="C4" s="132"/>
      <c r="D4" s="133"/>
      <c r="E4" s="134"/>
      <c r="F4" s="65">
        <v>1</v>
      </c>
      <c r="G4" s="135"/>
      <c r="H4" s="135"/>
      <c r="I4" s="135"/>
      <c r="J4" s="135"/>
      <c r="K4" s="135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C4" s="42" t="s">
        <v>124</v>
      </c>
    </row>
    <row r="5" spans="1:29" ht="15.75" x14ac:dyDescent="0.25">
      <c r="A5" s="131"/>
      <c r="B5" s="131"/>
      <c r="C5" s="132"/>
      <c r="D5" s="133"/>
      <c r="E5" s="134"/>
      <c r="F5" s="65">
        <v>1</v>
      </c>
      <c r="G5" s="133"/>
      <c r="H5" s="133"/>
      <c r="I5" s="133"/>
      <c r="J5" s="133"/>
      <c r="K5" s="133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9" ht="15.75" x14ac:dyDescent="0.25">
      <c r="A6" s="131"/>
      <c r="B6" s="131"/>
      <c r="C6" s="132"/>
      <c r="D6" s="133"/>
      <c r="E6" s="134"/>
      <c r="F6" s="65">
        <v>1</v>
      </c>
      <c r="G6" s="133"/>
      <c r="H6" s="133"/>
      <c r="I6" s="133"/>
      <c r="J6" s="133"/>
      <c r="K6" s="133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9" ht="15.75" x14ac:dyDescent="0.25">
      <c r="A7" s="131"/>
      <c r="B7" s="131"/>
      <c r="C7" s="132"/>
      <c r="D7" s="133"/>
      <c r="E7" s="134"/>
      <c r="F7" s="65">
        <v>1</v>
      </c>
      <c r="G7" s="133"/>
      <c r="H7" s="133"/>
      <c r="I7" s="133"/>
      <c r="J7" s="133"/>
      <c r="K7" s="133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9" ht="15.75" x14ac:dyDescent="0.25">
      <c r="A8" s="131"/>
      <c r="B8" s="131"/>
      <c r="C8" s="132"/>
      <c r="D8" s="133"/>
      <c r="E8" s="134"/>
      <c r="F8" s="65">
        <v>1</v>
      </c>
      <c r="G8" s="133"/>
      <c r="H8" s="133"/>
      <c r="I8" s="133"/>
      <c r="J8" s="133"/>
      <c r="K8" s="133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29" ht="15.75" x14ac:dyDescent="0.25">
      <c r="A9" s="131"/>
      <c r="B9" s="131"/>
      <c r="C9" s="132"/>
      <c r="D9" s="133"/>
      <c r="E9" s="134"/>
      <c r="F9" s="65">
        <v>1</v>
      </c>
      <c r="G9" s="133"/>
      <c r="H9" s="133"/>
      <c r="I9" s="133"/>
      <c r="J9" s="133"/>
      <c r="K9" s="133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</row>
    <row r="10" spans="1:29" ht="15.75" x14ac:dyDescent="0.25">
      <c r="A10" s="131"/>
      <c r="B10" s="131"/>
      <c r="C10" s="132"/>
      <c r="D10" s="133"/>
      <c r="E10" s="134"/>
      <c r="F10" s="65">
        <v>1</v>
      </c>
      <c r="G10" s="133"/>
      <c r="H10" s="133"/>
      <c r="I10" s="133"/>
      <c r="J10" s="133"/>
      <c r="K10" s="133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</row>
    <row r="11" spans="1:29" ht="15.75" x14ac:dyDescent="0.25">
      <c r="A11" s="131"/>
      <c r="B11" s="131"/>
      <c r="C11" s="132"/>
      <c r="D11" s="133"/>
      <c r="E11" s="134"/>
      <c r="F11" s="65">
        <v>1</v>
      </c>
      <c r="G11" s="133"/>
      <c r="H11" s="133"/>
      <c r="I11" s="133"/>
      <c r="J11" s="133"/>
      <c r="K11" s="133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</row>
    <row r="12" spans="1:29" ht="15.75" x14ac:dyDescent="0.25">
      <c r="A12" s="131"/>
      <c r="B12" s="131"/>
      <c r="C12" s="132"/>
      <c r="D12" s="133"/>
      <c r="E12" s="134"/>
      <c r="F12" s="65">
        <v>1</v>
      </c>
      <c r="G12" s="133"/>
      <c r="H12" s="133"/>
      <c r="I12" s="133"/>
      <c r="J12" s="133"/>
      <c r="K12" s="133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9" ht="15.75" x14ac:dyDescent="0.25">
      <c r="A13" s="131"/>
      <c r="B13" s="131"/>
      <c r="C13" s="132"/>
      <c r="D13" s="133"/>
      <c r="E13" s="134"/>
      <c r="F13" s="65">
        <v>1</v>
      </c>
      <c r="G13" s="133"/>
      <c r="H13" s="133"/>
      <c r="I13" s="133"/>
      <c r="J13" s="133"/>
      <c r="K13" s="133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9" ht="15.75" x14ac:dyDescent="0.25">
      <c r="A14" s="131"/>
      <c r="B14" s="131"/>
      <c r="C14" s="132"/>
      <c r="D14" s="133"/>
      <c r="E14" s="134"/>
      <c r="F14" s="65">
        <v>1</v>
      </c>
      <c r="G14" s="133"/>
      <c r="H14" s="133"/>
      <c r="I14" s="133"/>
      <c r="J14" s="133"/>
      <c r="K14" s="133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</row>
    <row r="15" spans="1:29" ht="15.75" x14ac:dyDescent="0.25">
      <c r="A15" s="131"/>
      <c r="B15" s="131"/>
      <c r="C15" s="132"/>
      <c r="D15" s="133"/>
      <c r="E15" s="134"/>
      <c r="F15" s="65">
        <v>1</v>
      </c>
      <c r="G15" s="133"/>
      <c r="H15" s="133"/>
      <c r="I15" s="133"/>
      <c r="J15" s="133"/>
      <c r="K15" s="133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9" ht="15.75" x14ac:dyDescent="0.25">
      <c r="A16" s="131"/>
      <c r="B16" s="131"/>
      <c r="C16" s="132"/>
      <c r="D16" s="133"/>
      <c r="E16" s="134"/>
      <c r="F16" s="65">
        <v>1</v>
      </c>
      <c r="G16" s="133"/>
      <c r="H16" s="133"/>
      <c r="I16" s="133"/>
      <c r="J16" s="133"/>
      <c r="K16" s="133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ht="15.75" x14ac:dyDescent="0.25">
      <c r="A17" s="131"/>
      <c r="B17" s="131"/>
      <c r="C17" s="132"/>
      <c r="D17" s="133"/>
      <c r="E17" s="134"/>
      <c r="F17" s="65">
        <v>1</v>
      </c>
      <c r="G17" s="133"/>
      <c r="H17" s="133"/>
      <c r="I17" s="133"/>
      <c r="J17" s="133"/>
      <c r="K17" s="133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pans="1:27" ht="15.75" x14ac:dyDescent="0.25">
      <c r="A18" s="131"/>
      <c r="B18" s="131"/>
      <c r="C18" s="132"/>
      <c r="D18" s="133"/>
      <c r="E18" s="134"/>
      <c r="F18" s="65">
        <v>1</v>
      </c>
      <c r="G18" s="133"/>
      <c r="H18" s="133"/>
      <c r="I18" s="133"/>
      <c r="J18" s="133"/>
      <c r="K18" s="133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</row>
    <row r="19" spans="1:27" ht="15.75" x14ac:dyDescent="0.25">
      <c r="A19" s="131"/>
      <c r="B19" s="131"/>
      <c r="C19" s="132"/>
      <c r="D19" s="133"/>
      <c r="E19" s="134"/>
      <c r="F19" s="65">
        <v>1</v>
      </c>
      <c r="G19" s="133"/>
      <c r="H19" s="133"/>
      <c r="I19" s="133"/>
      <c r="J19" s="133"/>
      <c r="K19" s="133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</row>
    <row r="20" spans="1:27" ht="15.75" x14ac:dyDescent="0.25">
      <c r="A20" s="131"/>
      <c r="B20" s="131"/>
      <c r="C20" s="132"/>
      <c r="D20" s="133"/>
      <c r="E20" s="134"/>
      <c r="F20" s="65">
        <v>1</v>
      </c>
      <c r="G20" s="133"/>
      <c r="H20" s="133"/>
      <c r="I20" s="133"/>
      <c r="J20" s="133"/>
      <c r="K20" s="133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</row>
    <row r="21" spans="1:27" ht="15.75" x14ac:dyDescent="0.25">
      <c r="A21" s="131"/>
      <c r="B21" s="131"/>
      <c r="C21" s="132"/>
      <c r="D21" s="133"/>
      <c r="E21" s="134"/>
      <c r="F21" s="65">
        <v>1</v>
      </c>
      <c r="G21" s="133"/>
      <c r="H21" s="133"/>
      <c r="I21" s="133"/>
      <c r="J21" s="133"/>
      <c r="K21" s="133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</row>
    <row r="22" spans="1:27" ht="15.75" x14ac:dyDescent="0.25">
      <c r="A22" s="131"/>
      <c r="B22" s="131"/>
      <c r="C22" s="132"/>
      <c r="D22" s="133"/>
      <c r="E22" s="134"/>
      <c r="F22" s="65">
        <v>1</v>
      </c>
      <c r="G22" s="133"/>
      <c r="H22" s="133"/>
      <c r="I22" s="133"/>
      <c r="J22" s="133"/>
      <c r="K22" s="133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</row>
    <row r="23" spans="1:27" ht="15.75" x14ac:dyDescent="0.25">
      <c r="A23" s="131"/>
      <c r="B23" s="131"/>
      <c r="C23" s="132"/>
      <c r="D23" s="133"/>
      <c r="E23" s="134"/>
      <c r="F23" s="65">
        <v>1</v>
      </c>
      <c r="G23" s="133"/>
      <c r="H23" s="133"/>
      <c r="I23" s="133"/>
      <c r="J23" s="133"/>
      <c r="K23" s="133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</row>
    <row r="24" spans="1:27" ht="15.75" x14ac:dyDescent="0.25">
      <c r="A24" s="131"/>
      <c r="B24" s="131"/>
      <c r="C24" s="132"/>
      <c r="D24" s="133"/>
      <c r="E24" s="134"/>
      <c r="F24" s="65">
        <v>1</v>
      </c>
      <c r="G24" s="133"/>
      <c r="H24" s="133"/>
      <c r="I24" s="133"/>
      <c r="J24" s="133"/>
      <c r="K24" s="13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</row>
    <row r="25" spans="1:27" ht="15.75" x14ac:dyDescent="0.25">
      <c r="A25" s="131"/>
      <c r="B25" s="131"/>
      <c r="C25" s="132"/>
      <c r="D25" s="133"/>
      <c r="E25" s="134"/>
      <c r="F25" s="65">
        <v>1</v>
      </c>
      <c r="G25" s="133"/>
      <c r="H25" s="133"/>
      <c r="I25" s="133"/>
      <c r="J25" s="133"/>
      <c r="K25" s="133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</row>
    <row r="26" spans="1:27" ht="15.75" x14ac:dyDescent="0.25">
      <c r="A26" s="131"/>
      <c r="B26" s="131"/>
      <c r="C26" s="132"/>
      <c r="D26" s="133"/>
      <c r="E26" s="134"/>
      <c r="F26" s="65">
        <v>1</v>
      </c>
      <c r="G26" s="133"/>
      <c r="H26" s="133"/>
      <c r="I26" s="133"/>
      <c r="J26" s="133"/>
      <c r="K26" s="133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</row>
    <row r="27" spans="1:27" ht="15.75" x14ac:dyDescent="0.25">
      <c r="A27" s="131"/>
      <c r="B27" s="131"/>
      <c r="C27" s="132"/>
      <c r="D27" s="133"/>
      <c r="E27" s="134"/>
      <c r="F27" s="65">
        <v>1</v>
      </c>
      <c r="G27" s="133"/>
      <c r="H27" s="133"/>
      <c r="I27" s="133"/>
      <c r="J27" s="133"/>
      <c r="K27" s="13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</row>
    <row r="28" spans="1:27" ht="15.75" x14ac:dyDescent="0.25">
      <c r="A28" s="131"/>
      <c r="B28" s="131"/>
      <c r="C28" s="132"/>
      <c r="D28" s="133"/>
      <c r="E28" s="134"/>
      <c r="F28" s="65">
        <v>1</v>
      </c>
      <c r="G28" s="133"/>
      <c r="H28" s="133"/>
      <c r="I28" s="133"/>
      <c r="J28" s="133"/>
      <c r="K28" s="133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</row>
    <row r="29" spans="1:27" ht="15.75" x14ac:dyDescent="0.25">
      <c r="A29" s="131"/>
      <c r="B29" s="131"/>
      <c r="C29" s="132"/>
      <c r="D29" s="133"/>
      <c r="E29" s="134"/>
      <c r="F29" s="65">
        <v>1</v>
      </c>
      <c r="G29" s="133"/>
      <c r="H29" s="133"/>
      <c r="I29" s="133"/>
      <c r="J29" s="133"/>
      <c r="K29" s="133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</row>
    <row r="30" spans="1:27" ht="15.75" x14ac:dyDescent="0.25">
      <c r="A30" s="131"/>
      <c r="B30" s="131"/>
      <c r="C30" s="132"/>
      <c r="D30" s="133"/>
      <c r="E30" s="134"/>
      <c r="F30" s="65">
        <v>1</v>
      </c>
      <c r="G30" s="133"/>
      <c r="H30" s="133"/>
      <c r="I30" s="133"/>
      <c r="J30" s="133"/>
      <c r="K30" s="133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</row>
    <row r="31" spans="1:27" ht="15.75" x14ac:dyDescent="0.25">
      <c r="A31" s="131"/>
      <c r="B31" s="131"/>
      <c r="C31" s="132"/>
      <c r="D31" s="133"/>
      <c r="E31" s="134"/>
      <c r="F31" s="65">
        <v>1</v>
      </c>
      <c r="G31" s="133"/>
      <c r="H31" s="133"/>
      <c r="I31" s="133"/>
      <c r="J31" s="133"/>
      <c r="K31" s="133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</row>
    <row r="32" spans="1:27" ht="15.75" x14ac:dyDescent="0.25">
      <c r="A32" s="131"/>
      <c r="B32" s="131"/>
      <c r="C32" s="132"/>
      <c r="D32" s="133"/>
      <c r="E32" s="134"/>
      <c r="F32" s="65">
        <v>1</v>
      </c>
      <c r="G32" s="133"/>
      <c r="H32" s="133"/>
      <c r="I32" s="133"/>
      <c r="J32" s="133"/>
      <c r="K32" s="133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</row>
    <row r="33" spans="1:27" ht="15.75" x14ac:dyDescent="0.25">
      <c r="A33" s="131"/>
      <c r="B33" s="131"/>
      <c r="C33" s="132"/>
      <c r="D33" s="133"/>
      <c r="E33" s="134"/>
      <c r="F33" s="65">
        <v>1</v>
      </c>
      <c r="G33" s="133"/>
      <c r="H33" s="133"/>
      <c r="I33" s="133"/>
      <c r="J33" s="133"/>
      <c r="K33" s="133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</row>
    <row r="34" spans="1:27" ht="15.75" x14ac:dyDescent="0.25">
      <c r="A34" s="131"/>
      <c r="B34" s="131"/>
      <c r="C34" s="132"/>
      <c r="D34" s="133"/>
      <c r="E34" s="134"/>
      <c r="F34" s="65">
        <v>1</v>
      </c>
      <c r="G34" s="133"/>
      <c r="H34" s="133"/>
      <c r="I34" s="133"/>
      <c r="J34" s="133"/>
      <c r="K34" s="133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</row>
    <row r="35" spans="1:27" ht="15.75" x14ac:dyDescent="0.25">
      <c r="A35" s="131"/>
      <c r="B35" s="131"/>
      <c r="C35" s="132"/>
      <c r="D35" s="133"/>
      <c r="E35" s="134"/>
      <c r="F35" s="65">
        <v>1</v>
      </c>
      <c r="G35" s="133"/>
      <c r="H35" s="133"/>
      <c r="I35" s="133"/>
      <c r="J35" s="133"/>
      <c r="K35" s="133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</row>
    <row r="36" spans="1:27" ht="15.75" x14ac:dyDescent="0.25">
      <c r="A36" s="131"/>
      <c r="B36" s="131"/>
      <c r="C36" s="132"/>
      <c r="D36" s="133"/>
      <c r="E36" s="134"/>
      <c r="F36" s="65">
        <v>1</v>
      </c>
      <c r="G36" s="133"/>
      <c r="H36" s="133"/>
      <c r="I36" s="133"/>
      <c r="J36" s="133"/>
      <c r="K36" s="133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</row>
    <row r="37" spans="1:27" ht="15.75" x14ac:dyDescent="0.25">
      <c r="A37" s="131"/>
      <c r="B37" s="131"/>
      <c r="C37" s="132"/>
      <c r="D37" s="133"/>
      <c r="E37" s="134"/>
      <c r="F37" s="65">
        <v>1</v>
      </c>
      <c r="G37" s="133"/>
      <c r="H37" s="133"/>
      <c r="I37" s="133"/>
      <c r="J37" s="133"/>
      <c r="K37" s="133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</row>
    <row r="38" spans="1:27" ht="15.75" x14ac:dyDescent="0.25">
      <c r="A38" s="131"/>
      <c r="B38" s="131"/>
      <c r="C38" s="132"/>
      <c r="D38" s="133"/>
      <c r="E38" s="134"/>
      <c r="F38" s="65">
        <v>1</v>
      </c>
      <c r="G38" s="133"/>
      <c r="H38" s="133"/>
      <c r="I38" s="133"/>
      <c r="J38" s="133"/>
      <c r="K38" s="133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</row>
    <row r="39" spans="1:27" x14ac:dyDescent="0.25">
      <c r="A39" s="133"/>
      <c r="B39" s="133"/>
      <c r="C39" s="133"/>
      <c r="D39" s="133"/>
      <c r="E39" s="133"/>
      <c r="F39" s="65">
        <v>1</v>
      </c>
      <c r="G39" s="133"/>
      <c r="H39" s="133"/>
      <c r="I39" s="133"/>
      <c r="J39" s="133"/>
      <c r="K39" s="133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</row>
    <row r="40" spans="1:27" x14ac:dyDescent="0.25">
      <c r="A40" s="133"/>
      <c r="B40" s="133"/>
      <c r="C40" s="133"/>
      <c r="D40" s="133"/>
      <c r="E40" s="133"/>
      <c r="F40" s="65">
        <v>1</v>
      </c>
      <c r="G40" s="133"/>
      <c r="H40" s="133"/>
      <c r="I40" s="133"/>
      <c r="J40" s="133"/>
      <c r="K40" s="133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</row>
    <row r="41" spans="1:27" x14ac:dyDescent="0.25">
      <c r="A41" s="133"/>
      <c r="B41" s="133"/>
      <c r="C41" s="133"/>
      <c r="D41" s="133"/>
      <c r="E41" s="133"/>
      <c r="F41" s="65">
        <v>1</v>
      </c>
      <c r="G41" s="133"/>
      <c r="H41" s="133"/>
      <c r="I41" s="133"/>
      <c r="J41" s="133"/>
      <c r="K41" s="133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</row>
    <row r="42" spans="1:27" x14ac:dyDescent="0.25">
      <c r="A42" s="133"/>
      <c r="B42" s="133"/>
      <c r="C42" s="133"/>
      <c r="D42" s="133"/>
      <c r="E42" s="133"/>
      <c r="F42" s="65">
        <v>1</v>
      </c>
      <c r="G42" s="133"/>
      <c r="H42" s="133"/>
      <c r="I42" s="133"/>
      <c r="J42" s="133"/>
      <c r="K42" s="133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</row>
    <row r="43" spans="1:27" x14ac:dyDescent="0.25">
      <c r="A43" s="133"/>
      <c r="B43" s="133"/>
      <c r="C43" s="133"/>
      <c r="D43" s="133"/>
      <c r="E43" s="133"/>
      <c r="F43" s="65">
        <v>1</v>
      </c>
      <c r="G43" s="133"/>
      <c r="H43" s="133"/>
      <c r="I43" s="133"/>
      <c r="J43" s="133"/>
      <c r="K43" s="133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</row>
    <row r="44" spans="1:27" x14ac:dyDescent="0.25">
      <c r="A44" s="133"/>
      <c r="B44" s="133"/>
      <c r="C44" s="133"/>
      <c r="D44" s="133"/>
      <c r="E44" s="133"/>
      <c r="F44" s="65">
        <v>1</v>
      </c>
      <c r="G44" s="133"/>
      <c r="H44" s="133"/>
      <c r="I44" s="133"/>
      <c r="J44" s="133"/>
      <c r="K44" s="133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</row>
    <row r="45" spans="1:27" x14ac:dyDescent="0.25">
      <c r="A45" s="133"/>
      <c r="B45" s="133"/>
      <c r="C45" s="133"/>
      <c r="D45" s="133"/>
      <c r="E45" s="133"/>
      <c r="F45" s="65">
        <v>1</v>
      </c>
      <c r="G45" s="133"/>
      <c r="H45" s="133"/>
      <c r="I45" s="133"/>
      <c r="J45" s="133"/>
      <c r="K45" s="133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</row>
    <row r="46" spans="1:27" x14ac:dyDescent="0.25">
      <c r="A46" s="133"/>
      <c r="B46" s="133"/>
      <c r="C46" s="133"/>
      <c r="D46" s="133"/>
      <c r="E46" s="133"/>
      <c r="F46" s="65">
        <v>1</v>
      </c>
      <c r="G46" s="133"/>
      <c r="H46" s="133"/>
      <c r="I46" s="133"/>
      <c r="J46" s="133"/>
      <c r="K46" s="133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</row>
    <row r="47" spans="1:27" x14ac:dyDescent="0.25">
      <c r="A47" s="133"/>
      <c r="B47" s="133"/>
      <c r="C47" s="133"/>
      <c r="D47" s="133"/>
      <c r="E47" s="133"/>
      <c r="F47" s="65">
        <v>1</v>
      </c>
      <c r="G47" s="133"/>
      <c r="H47" s="133"/>
      <c r="I47" s="133"/>
      <c r="J47" s="133"/>
      <c r="K47" s="133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</row>
    <row r="48" spans="1:27" x14ac:dyDescent="0.25">
      <c r="A48" s="133"/>
      <c r="B48" s="133"/>
      <c r="C48" s="133"/>
      <c r="D48" s="133"/>
      <c r="E48" s="133"/>
      <c r="F48" s="65">
        <v>1</v>
      </c>
      <c r="G48" s="133"/>
      <c r="H48" s="133"/>
      <c r="I48" s="133"/>
      <c r="J48" s="133"/>
      <c r="K48" s="133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</row>
    <row r="49" spans="1:27" x14ac:dyDescent="0.25">
      <c r="A49" s="133"/>
      <c r="B49" s="133"/>
      <c r="C49" s="133"/>
      <c r="D49" s="133"/>
      <c r="E49" s="133"/>
      <c r="F49" s="65">
        <v>1</v>
      </c>
      <c r="G49" s="133"/>
      <c r="H49" s="133"/>
      <c r="I49" s="133"/>
      <c r="J49" s="133"/>
      <c r="K49" s="133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</row>
    <row r="50" spans="1:27" x14ac:dyDescent="0.25">
      <c r="A50" s="133"/>
      <c r="B50" s="133"/>
      <c r="C50" s="133"/>
      <c r="D50" s="133"/>
      <c r="E50" s="133"/>
      <c r="F50" s="65">
        <v>1</v>
      </c>
      <c r="G50" s="133"/>
      <c r="H50" s="133"/>
      <c r="I50" s="133"/>
      <c r="J50" s="133"/>
      <c r="K50" s="133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</row>
    <row r="51" spans="1:27" x14ac:dyDescent="0.25">
      <c r="A51" s="133"/>
      <c r="B51" s="133"/>
      <c r="C51" s="133"/>
      <c r="D51" s="133"/>
      <c r="E51" s="133"/>
      <c r="F51" s="65">
        <v>1</v>
      </c>
      <c r="G51" s="133"/>
      <c r="H51" s="133"/>
      <c r="I51" s="133"/>
      <c r="J51" s="133"/>
      <c r="K51" s="133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</row>
    <row r="52" spans="1:27" x14ac:dyDescent="0.25">
      <c r="A52" s="133"/>
      <c r="B52" s="133"/>
      <c r="C52" s="133"/>
      <c r="D52" s="133"/>
      <c r="E52" s="133"/>
      <c r="F52" s="65">
        <v>1</v>
      </c>
      <c r="G52" s="133"/>
      <c r="H52" s="133"/>
      <c r="I52" s="133"/>
      <c r="J52" s="133"/>
      <c r="K52" s="133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</row>
    <row r="53" spans="1:27" x14ac:dyDescent="0.25">
      <c r="A53" s="133"/>
      <c r="B53" s="133"/>
      <c r="C53" s="133"/>
      <c r="D53" s="133"/>
      <c r="E53" s="133"/>
      <c r="F53" s="65">
        <v>1</v>
      </c>
      <c r="G53" s="133"/>
      <c r="H53" s="133"/>
      <c r="I53" s="133"/>
      <c r="J53" s="133"/>
      <c r="K53" s="133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</row>
    <row r="54" spans="1:27" x14ac:dyDescent="0.25">
      <c r="A54" s="133"/>
      <c r="B54" s="133"/>
      <c r="C54" s="133"/>
      <c r="D54" s="133"/>
      <c r="E54" s="133"/>
      <c r="F54" s="65">
        <v>1</v>
      </c>
      <c r="G54" s="133"/>
      <c r="H54" s="133"/>
      <c r="I54" s="133"/>
      <c r="J54" s="133"/>
      <c r="K54" s="133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</row>
    <row r="55" spans="1:27" x14ac:dyDescent="0.25">
      <c r="A55" s="133"/>
      <c r="B55" s="133"/>
      <c r="C55" s="133"/>
      <c r="D55" s="133"/>
      <c r="E55" s="133"/>
      <c r="F55" s="65">
        <v>1</v>
      </c>
      <c r="G55" s="133"/>
      <c r="H55" s="133"/>
      <c r="I55" s="133"/>
      <c r="J55" s="133"/>
      <c r="K55" s="133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</row>
    <row r="56" spans="1:27" x14ac:dyDescent="0.25">
      <c r="A56" s="133"/>
      <c r="B56" s="133"/>
      <c r="C56" s="133"/>
      <c r="D56" s="133"/>
      <c r="E56" s="133"/>
      <c r="F56" s="65">
        <v>1</v>
      </c>
      <c r="G56" s="133"/>
      <c r="H56" s="133"/>
      <c r="I56" s="133"/>
      <c r="J56" s="133"/>
      <c r="K56" s="133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</row>
    <row r="57" spans="1:27" x14ac:dyDescent="0.25">
      <c r="A57" s="133"/>
      <c r="B57" s="133"/>
      <c r="C57" s="133"/>
      <c r="D57" s="133"/>
      <c r="E57" s="133"/>
      <c r="F57" s="65">
        <v>1</v>
      </c>
      <c r="G57" s="133"/>
      <c r="H57" s="133"/>
      <c r="I57" s="133"/>
      <c r="J57" s="133"/>
      <c r="K57" s="133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</row>
    <row r="58" spans="1:27" x14ac:dyDescent="0.25">
      <c r="A58" s="133"/>
      <c r="B58" s="133"/>
      <c r="C58" s="133"/>
      <c r="D58" s="133"/>
      <c r="E58" s="133"/>
      <c r="F58" s="65">
        <v>1</v>
      </c>
      <c r="G58" s="133"/>
      <c r="H58" s="133"/>
      <c r="I58" s="133"/>
      <c r="J58" s="133"/>
      <c r="K58" s="133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</row>
    <row r="59" spans="1:27" x14ac:dyDescent="0.25">
      <c r="A59" s="133"/>
      <c r="B59" s="133"/>
      <c r="C59" s="133"/>
      <c r="D59" s="133"/>
      <c r="E59" s="133"/>
      <c r="F59" s="65">
        <v>1</v>
      </c>
      <c r="G59" s="133"/>
      <c r="H59" s="133"/>
      <c r="I59" s="133"/>
      <c r="J59" s="133"/>
      <c r="K59" s="133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</row>
    <row r="60" spans="1:27" x14ac:dyDescent="0.25">
      <c r="A60" s="133"/>
      <c r="B60" s="133"/>
      <c r="C60" s="133"/>
      <c r="D60" s="133"/>
      <c r="E60" s="133"/>
      <c r="F60" s="65">
        <v>1</v>
      </c>
      <c r="G60" s="133"/>
      <c r="H60" s="133"/>
      <c r="I60" s="133"/>
      <c r="J60" s="133"/>
      <c r="K60" s="133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</row>
    <row r="61" spans="1:27" x14ac:dyDescent="0.25">
      <c r="A61" s="133"/>
      <c r="B61" s="133"/>
      <c r="C61" s="133"/>
      <c r="D61" s="133"/>
      <c r="E61" s="133"/>
      <c r="F61" s="65">
        <v>1</v>
      </c>
      <c r="G61" s="133"/>
      <c r="H61" s="133"/>
      <c r="I61" s="133"/>
      <c r="J61" s="133"/>
      <c r="K61" s="133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</row>
    <row r="62" spans="1:27" x14ac:dyDescent="0.25">
      <c r="A62" s="133"/>
      <c r="B62" s="133"/>
      <c r="C62" s="133"/>
      <c r="D62" s="133"/>
      <c r="E62" s="133"/>
      <c r="F62" s="65">
        <v>1</v>
      </c>
      <c r="G62" s="133"/>
      <c r="H62" s="133"/>
      <c r="I62" s="133"/>
      <c r="J62" s="133"/>
      <c r="K62" s="133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</row>
    <row r="63" spans="1:27" x14ac:dyDescent="0.25">
      <c r="A63" s="133"/>
      <c r="B63" s="133"/>
      <c r="C63" s="133"/>
      <c r="D63" s="133"/>
      <c r="E63" s="133"/>
      <c r="F63" s="65">
        <v>1</v>
      </c>
      <c r="G63" s="133"/>
      <c r="H63" s="133"/>
      <c r="I63" s="133"/>
      <c r="J63" s="133"/>
      <c r="K63" s="133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</row>
    <row r="64" spans="1:27" x14ac:dyDescent="0.25">
      <c r="A64" s="133"/>
      <c r="B64" s="133"/>
      <c r="C64" s="133"/>
      <c r="D64" s="133"/>
      <c r="E64" s="133"/>
      <c r="F64" s="65">
        <v>1</v>
      </c>
      <c r="G64" s="133"/>
      <c r="H64" s="133"/>
      <c r="I64" s="133"/>
      <c r="J64" s="133"/>
      <c r="K64" s="133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</row>
    <row r="65" spans="1:27" x14ac:dyDescent="0.25">
      <c r="A65" s="133"/>
      <c r="B65" s="133"/>
      <c r="C65" s="133"/>
      <c r="D65" s="133"/>
      <c r="E65" s="133"/>
      <c r="F65" s="65">
        <v>1</v>
      </c>
      <c r="G65" s="133"/>
      <c r="H65" s="133"/>
      <c r="I65" s="133"/>
      <c r="J65" s="133"/>
      <c r="K65" s="133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</row>
    <row r="66" spans="1:27" x14ac:dyDescent="0.25">
      <c r="A66" s="133"/>
      <c r="B66" s="133"/>
      <c r="C66" s="133"/>
      <c r="D66" s="133"/>
      <c r="E66" s="133"/>
      <c r="F66" s="65">
        <v>1</v>
      </c>
      <c r="G66" s="133"/>
      <c r="H66" s="133"/>
      <c r="I66" s="133"/>
      <c r="J66" s="133"/>
      <c r="K66" s="133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</row>
    <row r="67" spans="1:27" x14ac:dyDescent="0.25">
      <c r="A67" s="133"/>
      <c r="B67" s="133"/>
      <c r="C67" s="133"/>
      <c r="D67" s="133"/>
      <c r="E67" s="133"/>
      <c r="F67" s="65">
        <v>1</v>
      </c>
      <c r="G67" s="133"/>
      <c r="H67" s="133"/>
      <c r="I67" s="133"/>
      <c r="J67" s="133"/>
      <c r="K67" s="133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</row>
    <row r="68" spans="1:27" x14ac:dyDescent="0.25">
      <c r="A68" s="133"/>
      <c r="B68" s="133"/>
      <c r="C68" s="133"/>
      <c r="D68" s="133"/>
      <c r="E68" s="133"/>
      <c r="F68" s="65">
        <v>1</v>
      </c>
      <c r="G68" s="133"/>
      <c r="H68" s="133"/>
      <c r="I68" s="133"/>
      <c r="J68" s="133"/>
      <c r="K68" s="133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</row>
    <row r="69" spans="1:27" x14ac:dyDescent="0.25">
      <c r="A69" s="133"/>
      <c r="B69" s="133"/>
      <c r="C69" s="133"/>
      <c r="D69" s="133"/>
      <c r="E69" s="133"/>
      <c r="F69" s="65">
        <v>1</v>
      </c>
      <c r="G69" s="133"/>
      <c r="H69" s="133"/>
      <c r="I69" s="133"/>
      <c r="J69" s="133"/>
      <c r="K69" s="133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</row>
    <row r="70" spans="1:27" x14ac:dyDescent="0.25">
      <c r="A70" s="133"/>
      <c r="B70" s="133"/>
      <c r="C70" s="133"/>
      <c r="D70" s="133"/>
      <c r="E70" s="133"/>
      <c r="F70" s="65">
        <v>1</v>
      </c>
      <c r="G70" s="133"/>
      <c r="H70" s="133"/>
      <c r="I70" s="133"/>
      <c r="J70" s="133"/>
      <c r="K70" s="133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</row>
    <row r="71" spans="1:27" x14ac:dyDescent="0.25">
      <c r="A71" s="133"/>
      <c r="B71" s="133"/>
      <c r="C71" s="133"/>
      <c r="D71" s="133"/>
      <c r="E71" s="133"/>
      <c r="F71" s="65">
        <v>1</v>
      </c>
      <c r="G71" s="133"/>
      <c r="H71" s="133"/>
      <c r="I71" s="133"/>
      <c r="J71" s="133"/>
      <c r="K71" s="133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</row>
    <row r="72" spans="1:27" x14ac:dyDescent="0.25">
      <c r="A72" s="133"/>
      <c r="B72" s="133"/>
      <c r="C72" s="133"/>
      <c r="D72" s="133"/>
      <c r="E72" s="133"/>
      <c r="F72" s="65">
        <v>1</v>
      </c>
      <c r="G72" s="133"/>
      <c r="H72" s="133"/>
      <c r="I72" s="133"/>
      <c r="J72" s="133"/>
      <c r="K72" s="133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</row>
    <row r="73" spans="1:27" x14ac:dyDescent="0.25">
      <c r="A73" s="133"/>
      <c r="B73" s="133"/>
      <c r="C73" s="133"/>
      <c r="D73" s="133"/>
      <c r="E73" s="133"/>
      <c r="F73" s="65">
        <v>1</v>
      </c>
      <c r="G73" s="133"/>
      <c r="H73" s="133"/>
      <c r="I73" s="133"/>
      <c r="J73" s="133"/>
      <c r="K73" s="133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</row>
    <row r="74" spans="1:27" x14ac:dyDescent="0.25">
      <c r="A74" s="133"/>
      <c r="B74" s="133"/>
      <c r="C74" s="133"/>
      <c r="D74" s="133"/>
      <c r="E74" s="133"/>
      <c r="F74" s="65">
        <v>1</v>
      </c>
      <c r="G74" s="133"/>
      <c r="H74" s="133"/>
      <c r="I74" s="133"/>
      <c r="J74" s="133"/>
      <c r="K74" s="133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</row>
    <row r="75" spans="1:27" x14ac:dyDescent="0.25">
      <c r="A75" s="133"/>
      <c r="B75" s="133"/>
      <c r="C75" s="133"/>
      <c r="D75" s="133"/>
      <c r="E75" s="133"/>
      <c r="F75" s="65">
        <v>1</v>
      </c>
      <c r="G75" s="133"/>
      <c r="H75" s="133"/>
      <c r="I75" s="133"/>
      <c r="J75" s="133"/>
      <c r="K75" s="133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</row>
    <row r="76" spans="1:27" x14ac:dyDescent="0.25">
      <c r="A76" s="133"/>
      <c r="B76" s="133"/>
      <c r="C76" s="133"/>
      <c r="D76" s="133"/>
      <c r="E76" s="133"/>
      <c r="F76" s="65">
        <v>1</v>
      </c>
      <c r="G76" s="133"/>
      <c r="H76" s="133"/>
      <c r="I76" s="133"/>
      <c r="J76" s="133"/>
      <c r="K76" s="133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</row>
    <row r="77" spans="1:27" x14ac:dyDescent="0.25">
      <c r="A77" s="133"/>
      <c r="B77" s="133"/>
      <c r="C77" s="133"/>
      <c r="D77" s="133"/>
      <c r="E77" s="133"/>
      <c r="F77" s="65">
        <v>1</v>
      </c>
      <c r="G77" s="133"/>
      <c r="H77" s="133"/>
      <c r="I77" s="133"/>
      <c r="J77" s="133"/>
      <c r="K77" s="133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</row>
    <row r="78" spans="1:27" x14ac:dyDescent="0.25">
      <c r="A78" s="133"/>
      <c r="B78" s="133"/>
      <c r="C78" s="133"/>
      <c r="D78" s="133"/>
      <c r="E78" s="133"/>
      <c r="F78" s="65">
        <v>1</v>
      </c>
      <c r="G78" s="133"/>
      <c r="H78" s="133"/>
      <c r="I78" s="133"/>
      <c r="J78" s="133"/>
      <c r="K78" s="133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</row>
    <row r="79" spans="1:27" x14ac:dyDescent="0.25">
      <c r="A79" s="133"/>
      <c r="B79" s="133"/>
      <c r="C79" s="133"/>
      <c r="D79" s="133"/>
      <c r="E79" s="133"/>
      <c r="F79" s="65">
        <v>1</v>
      </c>
      <c r="G79" s="133"/>
      <c r="H79" s="133"/>
      <c r="I79" s="133"/>
      <c r="J79" s="133"/>
      <c r="K79" s="133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</row>
    <row r="80" spans="1:27" x14ac:dyDescent="0.25">
      <c r="A80" s="133"/>
      <c r="B80" s="133"/>
      <c r="C80" s="133"/>
      <c r="D80" s="133"/>
      <c r="E80" s="133"/>
      <c r="F80" s="65">
        <v>1</v>
      </c>
      <c r="G80" s="133"/>
      <c r="H80" s="133"/>
      <c r="I80" s="133"/>
      <c r="J80" s="133"/>
      <c r="K80" s="133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</row>
    <row r="81" spans="1:27" x14ac:dyDescent="0.25">
      <c r="A81" s="133"/>
      <c r="B81" s="133"/>
      <c r="C81" s="133"/>
      <c r="D81" s="133"/>
      <c r="E81" s="133"/>
      <c r="F81" s="65">
        <v>1</v>
      </c>
      <c r="G81" s="133"/>
      <c r="H81" s="133"/>
      <c r="I81" s="133"/>
      <c r="J81" s="133"/>
      <c r="K81" s="133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</row>
    <row r="82" spans="1:27" x14ac:dyDescent="0.25">
      <c r="A82" s="133"/>
      <c r="B82" s="133"/>
      <c r="C82" s="133"/>
      <c r="D82" s="133"/>
      <c r="E82" s="133"/>
      <c r="F82" s="65">
        <v>1</v>
      </c>
      <c r="G82" s="133"/>
      <c r="H82" s="133"/>
      <c r="I82" s="133"/>
      <c r="J82" s="133"/>
      <c r="K82" s="133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</row>
    <row r="83" spans="1:27" x14ac:dyDescent="0.25">
      <c r="A83" s="133"/>
      <c r="B83" s="133"/>
      <c r="C83" s="133"/>
      <c r="D83" s="133"/>
      <c r="E83" s="133"/>
      <c r="F83" s="65">
        <v>1</v>
      </c>
      <c r="G83" s="133"/>
      <c r="H83" s="133"/>
      <c r="I83" s="133"/>
      <c r="J83" s="133"/>
      <c r="K83" s="133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</row>
    <row r="84" spans="1:27" x14ac:dyDescent="0.25">
      <c r="A84" s="133"/>
      <c r="B84" s="133"/>
      <c r="C84" s="133"/>
      <c r="D84" s="133"/>
      <c r="E84" s="133"/>
      <c r="F84" s="65">
        <v>1</v>
      </c>
      <c r="G84" s="133"/>
      <c r="H84" s="133"/>
      <c r="I84" s="133"/>
      <c r="J84" s="133"/>
      <c r="K84" s="133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</row>
    <row r="85" spans="1:27" x14ac:dyDescent="0.25">
      <c r="A85" s="133"/>
      <c r="B85" s="133"/>
      <c r="C85" s="133"/>
      <c r="D85" s="133"/>
      <c r="E85" s="133"/>
      <c r="F85" s="65">
        <v>1</v>
      </c>
      <c r="G85" s="133"/>
      <c r="H85" s="133"/>
      <c r="I85" s="133"/>
      <c r="J85" s="133"/>
      <c r="K85" s="133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</row>
    <row r="86" spans="1:27" x14ac:dyDescent="0.25">
      <c r="A86" s="133"/>
      <c r="B86" s="133"/>
      <c r="C86" s="133"/>
      <c r="D86" s="133"/>
      <c r="E86" s="133"/>
      <c r="F86" s="65">
        <v>1</v>
      </c>
      <c r="G86" s="133"/>
      <c r="H86" s="133"/>
      <c r="I86" s="133"/>
      <c r="J86" s="133"/>
      <c r="K86" s="133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</row>
    <row r="87" spans="1:27" x14ac:dyDescent="0.25">
      <c r="A87" s="133"/>
      <c r="B87" s="133"/>
      <c r="C87" s="133"/>
      <c r="D87" s="133"/>
      <c r="E87" s="133"/>
      <c r="F87" s="65">
        <v>1</v>
      </c>
      <c r="G87" s="133"/>
      <c r="H87" s="133"/>
      <c r="I87" s="133"/>
      <c r="J87" s="133"/>
      <c r="K87" s="133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</row>
    <row r="88" spans="1:27" x14ac:dyDescent="0.25">
      <c r="A88" s="133"/>
      <c r="B88" s="133"/>
      <c r="C88" s="133"/>
      <c r="D88" s="133"/>
      <c r="E88" s="133"/>
      <c r="F88" s="65">
        <v>1</v>
      </c>
      <c r="G88" s="133"/>
      <c r="H88" s="133"/>
      <c r="I88" s="133"/>
      <c r="J88" s="133"/>
      <c r="K88" s="133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</row>
    <row r="89" spans="1:27" x14ac:dyDescent="0.25">
      <c r="A89" s="133"/>
      <c r="B89" s="133"/>
      <c r="C89" s="133"/>
      <c r="D89" s="133"/>
      <c r="E89" s="133"/>
      <c r="F89" s="65">
        <v>1</v>
      </c>
      <c r="G89" s="133"/>
      <c r="H89" s="133"/>
      <c r="I89" s="133"/>
      <c r="J89" s="133"/>
      <c r="K89" s="133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</row>
    <row r="90" spans="1:27" x14ac:dyDescent="0.25">
      <c r="A90" s="133"/>
      <c r="B90" s="133"/>
      <c r="C90" s="133"/>
      <c r="D90" s="133"/>
      <c r="E90" s="133"/>
      <c r="F90" s="65">
        <v>1</v>
      </c>
      <c r="G90" s="133"/>
      <c r="H90" s="133"/>
      <c r="I90" s="133"/>
      <c r="J90" s="133"/>
      <c r="K90" s="133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</row>
    <row r="91" spans="1:27" x14ac:dyDescent="0.25">
      <c r="A91" s="133"/>
      <c r="B91" s="133"/>
      <c r="C91" s="133"/>
      <c r="D91" s="133"/>
      <c r="E91" s="133"/>
      <c r="F91" s="65">
        <v>1</v>
      </c>
      <c r="G91" s="133"/>
      <c r="H91" s="133"/>
      <c r="I91" s="133"/>
      <c r="J91" s="133"/>
      <c r="K91" s="133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</row>
    <row r="92" spans="1:27" x14ac:dyDescent="0.25">
      <c r="A92" s="133"/>
      <c r="B92" s="133"/>
      <c r="C92" s="133"/>
      <c r="D92" s="133"/>
      <c r="E92" s="133"/>
      <c r="F92" s="65">
        <v>1</v>
      </c>
      <c r="G92" s="133"/>
      <c r="H92" s="133"/>
      <c r="I92" s="133"/>
      <c r="J92" s="133"/>
      <c r="K92" s="133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</row>
    <row r="93" spans="1:27" x14ac:dyDescent="0.25">
      <c r="A93" s="133"/>
      <c r="B93" s="133"/>
      <c r="C93" s="133"/>
      <c r="D93" s="133"/>
      <c r="E93" s="133"/>
      <c r="F93" s="65">
        <v>1</v>
      </c>
      <c r="G93" s="133"/>
      <c r="H93" s="133"/>
      <c r="I93" s="133"/>
      <c r="J93" s="133"/>
      <c r="K93" s="133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</row>
    <row r="94" spans="1:27" x14ac:dyDescent="0.25">
      <c r="A94" s="133"/>
      <c r="B94" s="133"/>
      <c r="C94" s="133"/>
      <c r="D94" s="133"/>
      <c r="E94" s="133"/>
      <c r="F94" s="65">
        <v>1</v>
      </c>
      <c r="G94" s="133"/>
      <c r="H94" s="133"/>
      <c r="I94" s="133"/>
      <c r="J94" s="133"/>
      <c r="K94" s="133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</row>
    <row r="95" spans="1:27" x14ac:dyDescent="0.25">
      <c r="A95" s="133"/>
      <c r="B95" s="133"/>
      <c r="C95" s="133"/>
      <c r="D95" s="133"/>
      <c r="E95" s="133"/>
      <c r="F95" s="65">
        <v>1</v>
      </c>
      <c r="G95" s="133"/>
      <c r="H95" s="133"/>
      <c r="I95" s="133"/>
      <c r="J95" s="133"/>
      <c r="K95" s="133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</row>
    <row r="96" spans="1:27" x14ac:dyDescent="0.25">
      <c r="A96" s="133"/>
      <c r="B96" s="133"/>
      <c r="C96" s="133"/>
      <c r="D96" s="133"/>
      <c r="E96" s="133"/>
      <c r="F96" s="65">
        <v>1</v>
      </c>
      <c r="G96" s="133"/>
      <c r="H96" s="133"/>
      <c r="I96" s="133"/>
      <c r="J96" s="133"/>
      <c r="K96" s="133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</row>
    <row r="97" spans="1:27" x14ac:dyDescent="0.25">
      <c r="A97" s="133"/>
      <c r="B97" s="133"/>
      <c r="C97" s="133"/>
      <c r="D97" s="133"/>
      <c r="E97" s="133"/>
      <c r="F97" s="65">
        <v>1</v>
      </c>
      <c r="G97" s="133"/>
      <c r="H97" s="133"/>
      <c r="I97" s="133"/>
      <c r="J97" s="133"/>
      <c r="K97" s="133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</row>
    <row r="98" spans="1:27" x14ac:dyDescent="0.25">
      <c r="A98" s="133"/>
      <c r="B98" s="133"/>
      <c r="C98" s="133"/>
      <c r="D98" s="133"/>
      <c r="E98" s="133"/>
      <c r="F98" s="65">
        <v>1</v>
      </c>
      <c r="G98" s="133"/>
      <c r="H98" s="133"/>
      <c r="I98" s="133"/>
      <c r="J98" s="133"/>
      <c r="K98" s="133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</row>
    <row r="99" spans="1:27" x14ac:dyDescent="0.25">
      <c r="A99" s="133"/>
      <c r="B99" s="133"/>
      <c r="C99" s="133"/>
      <c r="D99" s="133"/>
      <c r="E99" s="133"/>
      <c r="F99" s="65">
        <v>1</v>
      </c>
      <c r="G99" s="133"/>
      <c r="H99" s="133"/>
      <c r="I99" s="133"/>
      <c r="J99" s="133"/>
      <c r="K99" s="133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</row>
    <row r="100" spans="1:27" x14ac:dyDescent="0.25">
      <c r="A100" s="133"/>
      <c r="B100" s="133"/>
      <c r="C100" s="133"/>
      <c r="D100" s="133"/>
      <c r="E100" s="133"/>
      <c r="F100" s="65">
        <v>1</v>
      </c>
      <c r="G100" s="133"/>
      <c r="H100" s="133"/>
      <c r="I100" s="133"/>
      <c r="J100" s="133"/>
      <c r="K100" s="133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</row>
    <row r="101" spans="1:27" x14ac:dyDescent="0.25">
      <c r="A101" s="133"/>
      <c r="B101" s="133"/>
      <c r="C101" s="133"/>
      <c r="D101" s="133"/>
      <c r="E101" s="133"/>
      <c r="F101" s="65">
        <v>1</v>
      </c>
      <c r="G101" s="133"/>
      <c r="H101" s="133"/>
      <c r="I101" s="133"/>
      <c r="J101" s="133"/>
      <c r="K101" s="133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</row>
    <row r="102" spans="1:27" x14ac:dyDescent="0.25">
      <c r="A102" s="133"/>
      <c r="B102" s="133"/>
      <c r="C102" s="133"/>
      <c r="D102" s="133"/>
      <c r="E102" s="133"/>
      <c r="F102" s="65">
        <v>1</v>
      </c>
      <c r="G102" s="133"/>
      <c r="H102" s="133"/>
      <c r="I102" s="133"/>
      <c r="J102" s="133"/>
      <c r="K102" s="133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</row>
    <row r="103" spans="1:27" x14ac:dyDescent="0.25">
      <c r="A103" s="133"/>
      <c r="B103" s="133"/>
      <c r="C103" s="133"/>
      <c r="D103" s="133"/>
      <c r="E103" s="133"/>
      <c r="F103" s="65">
        <v>1</v>
      </c>
      <c r="G103" s="133"/>
      <c r="H103" s="133"/>
      <c r="I103" s="133"/>
      <c r="J103" s="133"/>
      <c r="K103" s="133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</row>
    <row r="104" spans="1:27" x14ac:dyDescent="0.25">
      <c r="A104" s="133"/>
      <c r="B104" s="133"/>
      <c r="C104" s="133"/>
      <c r="D104" s="133"/>
      <c r="E104" s="133"/>
      <c r="F104" s="65">
        <v>1</v>
      </c>
      <c r="G104" s="133"/>
      <c r="H104" s="133"/>
      <c r="I104" s="133"/>
      <c r="J104" s="133"/>
      <c r="K104" s="133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</row>
    <row r="105" spans="1:27" x14ac:dyDescent="0.25">
      <c r="A105" s="133"/>
      <c r="B105" s="133"/>
      <c r="C105" s="133"/>
      <c r="D105" s="133"/>
      <c r="E105" s="133"/>
      <c r="F105" s="65">
        <v>1</v>
      </c>
      <c r="G105" s="133"/>
      <c r="H105" s="133"/>
      <c r="I105" s="133"/>
      <c r="J105" s="133"/>
      <c r="K105" s="133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</row>
    <row r="106" spans="1:27" x14ac:dyDescent="0.25">
      <c r="A106" s="133"/>
      <c r="B106" s="133"/>
      <c r="C106" s="133"/>
      <c r="D106" s="133"/>
      <c r="E106" s="133"/>
      <c r="F106" s="65">
        <v>1</v>
      </c>
      <c r="G106" s="133"/>
      <c r="H106" s="133"/>
      <c r="I106" s="133"/>
      <c r="J106" s="133"/>
      <c r="K106" s="133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</row>
    <row r="107" spans="1:27" x14ac:dyDescent="0.25">
      <c r="A107" s="133"/>
      <c r="B107" s="133"/>
      <c r="C107" s="133"/>
      <c r="D107" s="133"/>
      <c r="E107" s="133"/>
      <c r="F107" s="65">
        <v>1</v>
      </c>
      <c r="G107" s="133"/>
      <c r="H107" s="133"/>
      <c r="I107" s="133"/>
      <c r="J107" s="133"/>
      <c r="K107" s="133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</row>
    <row r="108" spans="1:27" x14ac:dyDescent="0.25">
      <c r="A108" s="133"/>
      <c r="B108" s="133"/>
      <c r="C108" s="133"/>
      <c r="D108" s="133"/>
      <c r="E108" s="133"/>
      <c r="F108" s="65">
        <v>1</v>
      </c>
      <c r="G108" s="133"/>
      <c r="H108" s="133"/>
      <c r="I108" s="133"/>
      <c r="J108" s="133"/>
      <c r="K108" s="133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</row>
    <row r="109" spans="1:27" x14ac:dyDescent="0.25">
      <c r="A109" s="133"/>
      <c r="B109" s="133"/>
      <c r="C109" s="133"/>
      <c r="D109" s="133"/>
      <c r="E109" s="133"/>
      <c r="F109" s="65">
        <v>1</v>
      </c>
      <c r="G109" s="133"/>
      <c r="H109" s="133"/>
      <c r="I109" s="133"/>
      <c r="J109" s="133"/>
      <c r="K109" s="133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</row>
    <row r="110" spans="1:27" x14ac:dyDescent="0.25">
      <c r="A110" s="133"/>
      <c r="B110" s="133"/>
      <c r="C110" s="133"/>
      <c r="D110" s="133"/>
      <c r="E110" s="133"/>
      <c r="F110" s="65">
        <v>1</v>
      </c>
      <c r="G110" s="133"/>
      <c r="H110" s="133"/>
      <c r="I110" s="133"/>
      <c r="J110" s="133"/>
      <c r="K110" s="133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</row>
    <row r="111" spans="1:27" x14ac:dyDescent="0.25">
      <c r="A111" s="133"/>
      <c r="B111" s="133"/>
      <c r="C111" s="133"/>
      <c r="D111" s="133"/>
      <c r="E111" s="133"/>
      <c r="F111" s="65">
        <v>1</v>
      </c>
      <c r="G111" s="133"/>
      <c r="H111" s="133"/>
      <c r="I111" s="133"/>
      <c r="J111" s="133"/>
      <c r="K111" s="133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</row>
    <row r="112" spans="1:27" x14ac:dyDescent="0.25">
      <c r="A112" s="133"/>
      <c r="B112" s="133"/>
      <c r="C112" s="133"/>
      <c r="D112" s="133"/>
      <c r="E112" s="133"/>
      <c r="F112" s="65">
        <v>1</v>
      </c>
      <c r="G112" s="133"/>
      <c r="H112" s="133"/>
      <c r="I112" s="133"/>
      <c r="J112" s="133"/>
      <c r="K112" s="133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</row>
    <row r="113" spans="1:27" x14ac:dyDescent="0.25">
      <c r="A113" s="133"/>
      <c r="B113" s="133"/>
      <c r="C113" s="133"/>
      <c r="D113" s="133"/>
      <c r="E113" s="133"/>
      <c r="F113" s="65">
        <v>1</v>
      </c>
      <c r="G113" s="133"/>
      <c r="H113" s="133"/>
      <c r="I113" s="133"/>
      <c r="J113" s="133"/>
      <c r="K113" s="133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</row>
    <row r="114" spans="1:27" x14ac:dyDescent="0.25">
      <c r="A114" s="133"/>
      <c r="B114" s="133"/>
      <c r="C114" s="133"/>
      <c r="D114" s="133"/>
      <c r="E114" s="133"/>
      <c r="F114" s="65">
        <v>1</v>
      </c>
      <c r="G114" s="133"/>
      <c r="H114" s="133"/>
      <c r="I114" s="133"/>
      <c r="J114" s="133"/>
      <c r="K114" s="133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</row>
    <row r="115" spans="1:27" x14ac:dyDescent="0.25">
      <c r="A115" s="133"/>
      <c r="B115" s="133"/>
      <c r="C115" s="133"/>
      <c r="D115" s="133"/>
      <c r="E115" s="133"/>
      <c r="F115" s="65">
        <v>1</v>
      </c>
      <c r="G115" s="133"/>
      <c r="H115" s="133"/>
      <c r="I115" s="133"/>
      <c r="J115" s="133"/>
      <c r="K115" s="133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</row>
    <row r="116" spans="1:27" x14ac:dyDescent="0.25">
      <c r="A116" s="133"/>
      <c r="B116" s="133"/>
      <c r="C116" s="133"/>
      <c r="D116" s="133"/>
      <c r="E116" s="133"/>
      <c r="F116" s="65">
        <v>1</v>
      </c>
      <c r="G116" s="133"/>
      <c r="H116" s="133"/>
      <c r="I116" s="133"/>
      <c r="J116" s="133"/>
      <c r="K116" s="133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</row>
    <row r="117" spans="1:27" x14ac:dyDescent="0.25">
      <c r="A117" s="133"/>
      <c r="B117" s="133"/>
      <c r="C117" s="133"/>
      <c r="D117" s="133"/>
      <c r="E117" s="133"/>
      <c r="F117" s="65">
        <v>1</v>
      </c>
      <c r="G117" s="133"/>
      <c r="H117" s="133"/>
      <c r="I117" s="133"/>
      <c r="J117" s="133"/>
      <c r="K117" s="133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</row>
    <row r="118" spans="1:27" x14ac:dyDescent="0.25">
      <c r="A118" s="133"/>
      <c r="B118" s="133"/>
      <c r="C118" s="133"/>
      <c r="D118" s="133"/>
      <c r="E118" s="133"/>
      <c r="F118" s="65">
        <v>1</v>
      </c>
      <c r="G118" s="133"/>
      <c r="H118" s="133"/>
      <c r="I118" s="133"/>
      <c r="J118" s="133"/>
      <c r="K118" s="133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</row>
    <row r="119" spans="1:27" x14ac:dyDescent="0.25">
      <c r="A119" s="133"/>
      <c r="B119" s="133"/>
      <c r="C119" s="133"/>
      <c r="D119" s="133"/>
      <c r="E119" s="133"/>
      <c r="F119" s="65">
        <v>1</v>
      </c>
      <c r="G119" s="133"/>
      <c r="H119" s="133"/>
      <c r="I119" s="133"/>
      <c r="J119" s="133"/>
      <c r="K119" s="133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</row>
    <row r="120" spans="1:27" x14ac:dyDescent="0.25">
      <c r="A120" s="133"/>
      <c r="B120" s="133"/>
      <c r="C120" s="133"/>
      <c r="D120" s="133"/>
      <c r="E120" s="133"/>
      <c r="F120" s="65">
        <v>1</v>
      </c>
      <c r="G120" s="133"/>
      <c r="H120" s="133"/>
      <c r="I120" s="133"/>
      <c r="J120" s="133"/>
      <c r="K120" s="133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</row>
    <row r="121" spans="1:27" x14ac:dyDescent="0.25">
      <c r="A121" s="133"/>
      <c r="B121" s="133"/>
      <c r="C121" s="133"/>
      <c r="D121" s="133"/>
      <c r="E121" s="133"/>
      <c r="F121" s="65">
        <v>1</v>
      </c>
      <c r="G121" s="133"/>
      <c r="H121" s="133"/>
      <c r="I121" s="133"/>
      <c r="J121" s="133"/>
      <c r="K121" s="133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</row>
    <row r="122" spans="1:27" x14ac:dyDescent="0.25">
      <c r="A122" s="133"/>
      <c r="B122" s="133"/>
      <c r="C122" s="133"/>
      <c r="D122" s="133"/>
      <c r="E122" s="133"/>
      <c r="F122" s="65">
        <v>1</v>
      </c>
      <c r="G122" s="133"/>
      <c r="H122" s="133"/>
      <c r="I122" s="133"/>
      <c r="J122" s="133"/>
      <c r="K122" s="133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</row>
    <row r="123" spans="1:27" x14ac:dyDescent="0.25">
      <c r="A123" s="133"/>
      <c r="B123" s="133"/>
      <c r="C123" s="133"/>
      <c r="D123" s="133"/>
      <c r="E123" s="133"/>
      <c r="F123" s="65">
        <v>1</v>
      </c>
      <c r="G123" s="133"/>
      <c r="H123" s="133"/>
      <c r="I123" s="133"/>
      <c r="J123" s="133"/>
      <c r="K123" s="133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</row>
    <row r="124" spans="1:27" x14ac:dyDescent="0.25">
      <c r="A124" s="133"/>
      <c r="B124" s="133"/>
      <c r="C124" s="133"/>
      <c r="D124" s="133"/>
      <c r="E124" s="133"/>
      <c r="F124" s="65">
        <v>1</v>
      </c>
      <c r="G124" s="133"/>
      <c r="H124" s="133"/>
      <c r="I124" s="133"/>
      <c r="J124" s="133"/>
      <c r="K124" s="133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</row>
    <row r="125" spans="1:27" x14ac:dyDescent="0.25">
      <c r="A125" s="133"/>
      <c r="B125" s="133"/>
      <c r="C125" s="133"/>
      <c r="D125" s="133"/>
      <c r="E125" s="133"/>
      <c r="F125" s="65">
        <v>1</v>
      </c>
      <c r="G125" s="133"/>
      <c r="H125" s="133"/>
      <c r="I125" s="133"/>
      <c r="J125" s="133"/>
      <c r="K125" s="133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</row>
    <row r="126" spans="1:27" x14ac:dyDescent="0.25">
      <c r="A126" s="133"/>
      <c r="B126" s="133"/>
      <c r="C126" s="133"/>
      <c r="D126" s="133"/>
      <c r="E126" s="133"/>
      <c r="F126" s="65">
        <v>1</v>
      </c>
      <c r="G126" s="133"/>
      <c r="H126" s="133"/>
      <c r="I126" s="133"/>
      <c r="J126" s="133"/>
      <c r="K126" s="133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</row>
    <row r="127" spans="1:27" x14ac:dyDescent="0.25">
      <c r="A127" s="133"/>
      <c r="B127" s="133"/>
      <c r="C127" s="133"/>
      <c r="D127" s="133"/>
      <c r="E127" s="133"/>
      <c r="F127" s="65">
        <v>1</v>
      </c>
      <c r="G127" s="133"/>
      <c r="H127" s="133"/>
      <c r="I127" s="133"/>
      <c r="J127" s="133"/>
      <c r="K127" s="133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</row>
    <row r="128" spans="1:27" x14ac:dyDescent="0.25">
      <c r="A128" s="133"/>
      <c r="B128" s="133"/>
      <c r="C128" s="133"/>
      <c r="D128" s="133"/>
      <c r="E128" s="133"/>
      <c r="F128" s="65">
        <v>1</v>
      </c>
      <c r="G128" s="133"/>
      <c r="H128" s="133"/>
      <c r="I128" s="133"/>
      <c r="J128" s="133"/>
      <c r="K128" s="133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</row>
    <row r="129" spans="1:27" x14ac:dyDescent="0.25">
      <c r="A129" s="133"/>
      <c r="B129" s="133"/>
      <c r="C129" s="133"/>
      <c r="D129" s="133"/>
      <c r="E129" s="133"/>
      <c r="F129" s="65">
        <v>1</v>
      </c>
      <c r="G129" s="133"/>
      <c r="H129" s="133"/>
      <c r="I129" s="133"/>
      <c r="J129" s="133"/>
      <c r="K129" s="133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</row>
    <row r="130" spans="1:27" x14ac:dyDescent="0.25">
      <c r="A130" s="133"/>
      <c r="B130" s="133"/>
      <c r="C130" s="133"/>
      <c r="D130" s="133"/>
      <c r="E130" s="133"/>
      <c r="F130" s="65">
        <v>1</v>
      </c>
      <c r="G130" s="133"/>
      <c r="H130" s="133"/>
      <c r="I130" s="133"/>
      <c r="J130" s="133"/>
      <c r="K130" s="133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</row>
    <row r="131" spans="1:27" x14ac:dyDescent="0.25">
      <c r="A131" s="133"/>
      <c r="B131" s="133"/>
      <c r="C131" s="133"/>
      <c r="D131" s="133"/>
      <c r="E131" s="133"/>
      <c r="F131" s="65">
        <v>1</v>
      </c>
      <c r="G131" s="133"/>
      <c r="H131" s="133"/>
      <c r="I131" s="133"/>
      <c r="J131" s="133"/>
      <c r="K131" s="133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</row>
    <row r="132" spans="1:27" x14ac:dyDescent="0.25">
      <c r="A132" s="133"/>
      <c r="B132" s="133"/>
      <c r="C132" s="133"/>
      <c r="D132" s="133"/>
      <c r="E132" s="133"/>
      <c r="F132" s="65">
        <v>1</v>
      </c>
      <c r="G132" s="133"/>
      <c r="H132" s="133"/>
      <c r="I132" s="133"/>
      <c r="J132" s="133"/>
      <c r="K132" s="133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</row>
    <row r="133" spans="1:27" x14ac:dyDescent="0.25">
      <c r="A133" s="133"/>
      <c r="B133" s="133"/>
      <c r="C133" s="133"/>
      <c r="D133" s="133"/>
      <c r="E133" s="133"/>
      <c r="F133" s="65">
        <v>1</v>
      </c>
      <c r="G133" s="133"/>
      <c r="H133" s="133"/>
      <c r="I133" s="133"/>
      <c r="J133" s="133"/>
      <c r="K133" s="133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</row>
    <row r="134" spans="1:27" x14ac:dyDescent="0.25">
      <c r="A134" s="133"/>
      <c r="B134" s="133"/>
      <c r="C134" s="133"/>
      <c r="D134" s="133"/>
      <c r="E134" s="133"/>
      <c r="F134" s="65">
        <v>1</v>
      </c>
      <c r="G134" s="133"/>
      <c r="H134" s="133"/>
      <c r="I134" s="133"/>
      <c r="J134" s="133"/>
      <c r="K134" s="133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</row>
    <row r="135" spans="1:27" x14ac:dyDescent="0.25">
      <c r="A135" s="133"/>
      <c r="B135" s="133"/>
      <c r="C135" s="133"/>
      <c r="D135" s="133"/>
      <c r="E135" s="133"/>
      <c r="F135" s="65">
        <v>1</v>
      </c>
      <c r="G135" s="133"/>
      <c r="H135" s="133"/>
      <c r="I135" s="133"/>
      <c r="J135" s="133"/>
      <c r="K135" s="133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</row>
    <row r="136" spans="1:27" x14ac:dyDescent="0.25">
      <c r="A136" s="133"/>
      <c r="B136" s="133"/>
      <c r="C136" s="133"/>
      <c r="D136" s="133"/>
      <c r="E136" s="133"/>
      <c r="F136" s="65">
        <v>1</v>
      </c>
      <c r="G136" s="133"/>
      <c r="H136" s="133"/>
      <c r="I136" s="133"/>
      <c r="J136" s="133"/>
      <c r="K136" s="133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</row>
    <row r="137" spans="1:27" x14ac:dyDescent="0.25">
      <c r="A137" s="133"/>
      <c r="B137" s="133"/>
      <c r="C137" s="133"/>
      <c r="D137" s="133"/>
      <c r="E137" s="133"/>
      <c r="F137" s="65">
        <v>1</v>
      </c>
      <c r="G137" s="133"/>
      <c r="H137" s="133"/>
      <c r="I137" s="133"/>
      <c r="J137" s="133"/>
      <c r="K137" s="133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</row>
    <row r="138" spans="1:27" x14ac:dyDescent="0.25">
      <c r="A138" s="133"/>
      <c r="B138" s="133"/>
      <c r="C138" s="133"/>
      <c r="D138" s="133"/>
      <c r="E138" s="133"/>
      <c r="F138" s="65">
        <v>1</v>
      </c>
      <c r="G138" s="133"/>
      <c r="H138" s="133"/>
      <c r="I138" s="133"/>
      <c r="J138" s="133"/>
      <c r="K138" s="133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</row>
    <row r="139" spans="1:27" x14ac:dyDescent="0.25">
      <c r="A139" s="133"/>
      <c r="B139" s="133"/>
      <c r="C139" s="133"/>
      <c r="D139" s="133"/>
      <c r="E139" s="133"/>
      <c r="F139" s="65">
        <v>1</v>
      </c>
      <c r="G139" s="133"/>
      <c r="H139" s="133"/>
      <c r="I139" s="133"/>
      <c r="J139" s="133"/>
      <c r="K139" s="133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</row>
    <row r="140" spans="1:27" x14ac:dyDescent="0.25">
      <c r="A140" s="133"/>
      <c r="B140" s="133"/>
      <c r="C140" s="133"/>
      <c r="D140" s="133"/>
      <c r="E140" s="133"/>
      <c r="F140" s="65">
        <v>1</v>
      </c>
      <c r="G140" s="133"/>
      <c r="H140" s="133"/>
      <c r="I140" s="133"/>
      <c r="J140" s="133"/>
      <c r="K140" s="133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</row>
    <row r="141" spans="1:27" x14ac:dyDescent="0.25">
      <c r="A141" s="133"/>
      <c r="B141" s="133"/>
      <c r="C141" s="133"/>
      <c r="D141" s="133"/>
      <c r="E141" s="133"/>
      <c r="F141" s="65">
        <v>1</v>
      </c>
      <c r="G141" s="133"/>
      <c r="H141" s="133"/>
      <c r="I141" s="133"/>
      <c r="J141" s="133"/>
      <c r="K141" s="133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</row>
    <row r="142" spans="1:27" x14ac:dyDescent="0.25">
      <c r="A142" s="133"/>
      <c r="B142" s="133"/>
      <c r="C142" s="133"/>
      <c r="D142" s="133"/>
      <c r="E142" s="133"/>
      <c r="F142" s="65">
        <v>1</v>
      </c>
      <c r="G142" s="133"/>
      <c r="H142" s="133"/>
      <c r="I142" s="133"/>
      <c r="J142" s="133"/>
      <c r="K142" s="133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</row>
    <row r="143" spans="1:27" x14ac:dyDescent="0.25">
      <c r="A143" s="133"/>
      <c r="B143" s="133"/>
      <c r="C143" s="133"/>
      <c r="D143" s="133"/>
      <c r="E143" s="133"/>
      <c r="F143" s="65">
        <v>1</v>
      </c>
      <c r="G143" s="133"/>
      <c r="H143" s="133"/>
      <c r="I143" s="133"/>
      <c r="J143" s="133"/>
      <c r="K143" s="133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</row>
    <row r="144" spans="1:27" x14ac:dyDescent="0.25">
      <c r="A144" s="133"/>
      <c r="B144" s="133"/>
      <c r="C144" s="133"/>
      <c r="D144" s="133"/>
      <c r="E144" s="133"/>
      <c r="F144" s="65">
        <v>1</v>
      </c>
      <c r="G144" s="133"/>
      <c r="H144" s="133"/>
      <c r="I144" s="133"/>
      <c r="J144" s="133"/>
      <c r="K144" s="133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</row>
    <row r="145" spans="1:27" x14ac:dyDescent="0.25">
      <c r="A145" s="133"/>
      <c r="B145" s="133"/>
      <c r="C145" s="133"/>
      <c r="D145" s="133"/>
      <c r="E145" s="133"/>
      <c r="F145" s="65">
        <v>1</v>
      </c>
      <c r="G145" s="133"/>
      <c r="H145" s="133"/>
      <c r="I145" s="133"/>
      <c r="J145" s="133"/>
      <c r="K145" s="133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</row>
    <row r="146" spans="1:27" x14ac:dyDescent="0.25">
      <c r="A146" s="133"/>
      <c r="B146" s="133"/>
      <c r="C146" s="133"/>
      <c r="D146" s="133"/>
      <c r="E146" s="133"/>
      <c r="F146" s="65">
        <v>1</v>
      </c>
      <c r="G146" s="133"/>
      <c r="H146" s="133"/>
      <c r="I146" s="133"/>
      <c r="J146" s="133"/>
      <c r="K146" s="133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</row>
    <row r="147" spans="1:27" x14ac:dyDescent="0.25">
      <c r="A147" s="133"/>
      <c r="B147" s="133"/>
      <c r="C147" s="133"/>
      <c r="D147" s="133"/>
      <c r="E147" s="133"/>
      <c r="F147" s="65">
        <v>1</v>
      </c>
      <c r="G147" s="133"/>
      <c r="H147" s="133"/>
      <c r="I147" s="133"/>
      <c r="J147" s="133"/>
      <c r="K147" s="133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</row>
    <row r="148" spans="1:27" x14ac:dyDescent="0.25">
      <c r="A148" s="133"/>
      <c r="B148" s="133"/>
      <c r="C148" s="133"/>
      <c r="D148" s="133"/>
      <c r="E148" s="133"/>
      <c r="F148" s="65">
        <v>1</v>
      </c>
      <c r="G148" s="133"/>
      <c r="H148" s="133"/>
      <c r="I148" s="133"/>
      <c r="J148" s="133"/>
      <c r="K148" s="133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</row>
    <row r="149" spans="1:27" x14ac:dyDescent="0.25">
      <c r="A149" s="133"/>
      <c r="B149" s="133"/>
      <c r="C149" s="133"/>
      <c r="D149" s="133"/>
      <c r="E149" s="133"/>
      <c r="F149" s="65">
        <v>1</v>
      </c>
      <c r="G149" s="133"/>
      <c r="H149" s="133"/>
      <c r="I149" s="133"/>
      <c r="J149" s="133"/>
      <c r="K149" s="133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</row>
    <row r="150" spans="1:27" x14ac:dyDescent="0.25">
      <c r="A150" s="133"/>
      <c r="B150" s="133"/>
      <c r="C150" s="133"/>
      <c r="D150" s="133"/>
      <c r="E150" s="133"/>
      <c r="F150" s="65">
        <v>1</v>
      </c>
      <c r="G150" s="133"/>
      <c r="H150" s="133"/>
      <c r="I150" s="133"/>
      <c r="J150" s="133"/>
      <c r="K150" s="133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</row>
    <row r="151" spans="1:27" s="130" customFormat="1" ht="15.75" thickBot="1" x14ac:dyDescent="0.3">
      <c r="A151" s="133"/>
      <c r="B151" s="133"/>
      <c r="C151" s="133"/>
      <c r="D151" s="133"/>
      <c r="E151" s="133"/>
      <c r="F151" s="65">
        <v>1</v>
      </c>
      <c r="G151" s="133"/>
      <c r="H151" s="133"/>
      <c r="I151" s="133"/>
      <c r="J151" s="133"/>
      <c r="K151" s="133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</row>
  </sheetData>
  <sheetProtection sheet="1" objects="1" scenarios="1" selectLockedCells="1"/>
  <mergeCells count="607">
    <mergeCell ref="L150:O150"/>
    <mergeCell ref="P150:S150"/>
    <mergeCell ref="T150:W150"/>
    <mergeCell ref="X150:AA150"/>
    <mergeCell ref="L151:O151"/>
    <mergeCell ref="P151:S151"/>
    <mergeCell ref="T151:W151"/>
    <mergeCell ref="X151:AA151"/>
    <mergeCell ref="L148:O148"/>
    <mergeCell ref="P148:S148"/>
    <mergeCell ref="T148:W148"/>
    <mergeCell ref="X148:AA148"/>
    <mergeCell ref="L149:O149"/>
    <mergeCell ref="P149:S149"/>
    <mergeCell ref="T149:W149"/>
    <mergeCell ref="X149:AA149"/>
    <mergeCell ref="L146:O146"/>
    <mergeCell ref="P146:S146"/>
    <mergeCell ref="T146:W146"/>
    <mergeCell ref="X146:AA146"/>
    <mergeCell ref="L147:O147"/>
    <mergeCell ref="P147:S147"/>
    <mergeCell ref="T147:W147"/>
    <mergeCell ref="X147:AA147"/>
    <mergeCell ref="L144:O144"/>
    <mergeCell ref="P144:S144"/>
    <mergeCell ref="T144:W144"/>
    <mergeCell ref="X144:AA144"/>
    <mergeCell ref="L145:O145"/>
    <mergeCell ref="P145:S145"/>
    <mergeCell ref="T145:W145"/>
    <mergeCell ref="X145:AA145"/>
    <mergeCell ref="L142:O142"/>
    <mergeCell ref="P142:S142"/>
    <mergeCell ref="T142:W142"/>
    <mergeCell ref="X142:AA142"/>
    <mergeCell ref="L143:O143"/>
    <mergeCell ref="P143:S143"/>
    <mergeCell ref="T143:W143"/>
    <mergeCell ref="X143:AA143"/>
    <mergeCell ref="L140:O140"/>
    <mergeCell ref="P140:S140"/>
    <mergeCell ref="T140:W140"/>
    <mergeCell ref="X140:AA140"/>
    <mergeCell ref="L141:O141"/>
    <mergeCell ref="P141:S141"/>
    <mergeCell ref="T141:W141"/>
    <mergeCell ref="X141:AA141"/>
    <mergeCell ref="L138:O138"/>
    <mergeCell ref="P138:S138"/>
    <mergeCell ref="T138:W138"/>
    <mergeCell ref="X138:AA138"/>
    <mergeCell ref="L139:O139"/>
    <mergeCell ref="P139:S139"/>
    <mergeCell ref="T139:W139"/>
    <mergeCell ref="X139:AA139"/>
    <mergeCell ref="L136:O136"/>
    <mergeCell ref="P136:S136"/>
    <mergeCell ref="T136:W136"/>
    <mergeCell ref="X136:AA136"/>
    <mergeCell ref="L137:O137"/>
    <mergeCell ref="P137:S137"/>
    <mergeCell ref="T137:W137"/>
    <mergeCell ref="X137:AA137"/>
    <mergeCell ref="L134:O134"/>
    <mergeCell ref="P134:S134"/>
    <mergeCell ref="T134:W134"/>
    <mergeCell ref="X134:AA134"/>
    <mergeCell ref="L135:O135"/>
    <mergeCell ref="P135:S135"/>
    <mergeCell ref="T135:W135"/>
    <mergeCell ref="X135:AA135"/>
    <mergeCell ref="L132:O132"/>
    <mergeCell ref="P132:S132"/>
    <mergeCell ref="T132:W132"/>
    <mergeCell ref="X132:AA132"/>
    <mergeCell ref="L133:O133"/>
    <mergeCell ref="P133:S133"/>
    <mergeCell ref="T133:W133"/>
    <mergeCell ref="X133:AA133"/>
    <mergeCell ref="L130:O130"/>
    <mergeCell ref="P130:S130"/>
    <mergeCell ref="T130:W130"/>
    <mergeCell ref="X130:AA130"/>
    <mergeCell ref="L131:O131"/>
    <mergeCell ref="P131:S131"/>
    <mergeCell ref="T131:W131"/>
    <mergeCell ref="X131:AA131"/>
    <mergeCell ref="L128:O128"/>
    <mergeCell ref="P128:S128"/>
    <mergeCell ref="T128:W128"/>
    <mergeCell ref="X128:AA128"/>
    <mergeCell ref="L129:O129"/>
    <mergeCell ref="P129:S129"/>
    <mergeCell ref="T129:W129"/>
    <mergeCell ref="X129:AA129"/>
    <mergeCell ref="L126:O126"/>
    <mergeCell ref="P126:S126"/>
    <mergeCell ref="T126:W126"/>
    <mergeCell ref="X126:AA126"/>
    <mergeCell ref="L127:O127"/>
    <mergeCell ref="P127:S127"/>
    <mergeCell ref="T127:W127"/>
    <mergeCell ref="X127:AA127"/>
    <mergeCell ref="L124:O124"/>
    <mergeCell ref="P124:S124"/>
    <mergeCell ref="T124:W124"/>
    <mergeCell ref="X124:AA124"/>
    <mergeCell ref="L125:O125"/>
    <mergeCell ref="P125:S125"/>
    <mergeCell ref="T125:W125"/>
    <mergeCell ref="X125:AA125"/>
    <mergeCell ref="L122:O122"/>
    <mergeCell ref="P122:S122"/>
    <mergeCell ref="T122:W122"/>
    <mergeCell ref="X122:AA122"/>
    <mergeCell ref="L123:O123"/>
    <mergeCell ref="P123:S123"/>
    <mergeCell ref="T123:W123"/>
    <mergeCell ref="X123:AA123"/>
    <mergeCell ref="L120:O120"/>
    <mergeCell ref="P120:S120"/>
    <mergeCell ref="T120:W120"/>
    <mergeCell ref="X120:AA120"/>
    <mergeCell ref="L121:O121"/>
    <mergeCell ref="P121:S121"/>
    <mergeCell ref="T121:W121"/>
    <mergeCell ref="X121:AA121"/>
    <mergeCell ref="L118:O118"/>
    <mergeCell ref="P118:S118"/>
    <mergeCell ref="T118:W118"/>
    <mergeCell ref="X118:AA118"/>
    <mergeCell ref="L119:O119"/>
    <mergeCell ref="P119:S119"/>
    <mergeCell ref="T119:W119"/>
    <mergeCell ref="X119:AA119"/>
    <mergeCell ref="L116:O116"/>
    <mergeCell ref="P116:S116"/>
    <mergeCell ref="T116:W116"/>
    <mergeCell ref="X116:AA116"/>
    <mergeCell ref="L117:O117"/>
    <mergeCell ref="P117:S117"/>
    <mergeCell ref="T117:W117"/>
    <mergeCell ref="X117:AA117"/>
    <mergeCell ref="L114:O114"/>
    <mergeCell ref="P114:S114"/>
    <mergeCell ref="T114:W114"/>
    <mergeCell ref="X114:AA114"/>
    <mergeCell ref="L115:O115"/>
    <mergeCell ref="P115:S115"/>
    <mergeCell ref="T115:W115"/>
    <mergeCell ref="X115:AA115"/>
    <mergeCell ref="L112:O112"/>
    <mergeCell ref="P112:S112"/>
    <mergeCell ref="T112:W112"/>
    <mergeCell ref="X112:AA112"/>
    <mergeCell ref="L113:O113"/>
    <mergeCell ref="P113:S113"/>
    <mergeCell ref="T113:W113"/>
    <mergeCell ref="X113:AA113"/>
    <mergeCell ref="L110:O110"/>
    <mergeCell ref="P110:S110"/>
    <mergeCell ref="T110:W110"/>
    <mergeCell ref="X110:AA110"/>
    <mergeCell ref="L111:O111"/>
    <mergeCell ref="P111:S111"/>
    <mergeCell ref="T111:W111"/>
    <mergeCell ref="X111:AA111"/>
    <mergeCell ref="L108:O108"/>
    <mergeCell ref="P108:S108"/>
    <mergeCell ref="T108:W108"/>
    <mergeCell ref="X108:AA108"/>
    <mergeCell ref="L109:O109"/>
    <mergeCell ref="P109:S109"/>
    <mergeCell ref="T109:W109"/>
    <mergeCell ref="X109:AA109"/>
    <mergeCell ref="L106:O106"/>
    <mergeCell ref="P106:S106"/>
    <mergeCell ref="T106:W106"/>
    <mergeCell ref="X106:AA106"/>
    <mergeCell ref="L107:O107"/>
    <mergeCell ref="P107:S107"/>
    <mergeCell ref="T107:W107"/>
    <mergeCell ref="X107:AA107"/>
    <mergeCell ref="L104:O104"/>
    <mergeCell ref="P104:S104"/>
    <mergeCell ref="T104:W104"/>
    <mergeCell ref="X104:AA104"/>
    <mergeCell ref="L105:O105"/>
    <mergeCell ref="P105:S105"/>
    <mergeCell ref="T105:W105"/>
    <mergeCell ref="X105:AA105"/>
    <mergeCell ref="L102:O102"/>
    <mergeCell ref="P102:S102"/>
    <mergeCell ref="T102:W102"/>
    <mergeCell ref="X102:AA102"/>
    <mergeCell ref="L103:O103"/>
    <mergeCell ref="P103:S103"/>
    <mergeCell ref="T103:W103"/>
    <mergeCell ref="X103:AA103"/>
    <mergeCell ref="L100:O100"/>
    <mergeCell ref="P100:S100"/>
    <mergeCell ref="T100:W100"/>
    <mergeCell ref="X100:AA100"/>
    <mergeCell ref="L101:O101"/>
    <mergeCell ref="P101:S101"/>
    <mergeCell ref="T101:W101"/>
    <mergeCell ref="X101:AA101"/>
    <mergeCell ref="L98:O98"/>
    <mergeCell ref="P98:S98"/>
    <mergeCell ref="T98:W98"/>
    <mergeCell ref="X98:AA98"/>
    <mergeCell ref="L99:O99"/>
    <mergeCell ref="P99:S99"/>
    <mergeCell ref="T99:W99"/>
    <mergeCell ref="X99:AA99"/>
    <mergeCell ref="L96:O96"/>
    <mergeCell ref="P96:S96"/>
    <mergeCell ref="T96:W96"/>
    <mergeCell ref="X96:AA96"/>
    <mergeCell ref="L97:O97"/>
    <mergeCell ref="P97:S97"/>
    <mergeCell ref="T97:W97"/>
    <mergeCell ref="X97:AA97"/>
    <mergeCell ref="L94:O94"/>
    <mergeCell ref="P94:S94"/>
    <mergeCell ref="T94:W94"/>
    <mergeCell ref="X94:AA94"/>
    <mergeCell ref="L95:O95"/>
    <mergeCell ref="P95:S95"/>
    <mergeCell ref="T95:W95"/>
    <mergeCell ref="X95:AA95"/>
    <mergeCell ref="L92:O92"/>
    <mergeCell ref="P92:S92"/>
    <mergeCell ref="T92:W92"/>
    <mergeCell ref="X92:AA92"/>
    <mergeCell ref="L93:O93"/>
    <mergeCell ref="P93:S93"/>
    <mergeCell ref="T93:W93"/>
    <mergeCell ref="X93:AA93"/>
    <mergeCell ref="L90:O90"/>
    <mergeCell ref="P90:S90"/>
    <mergeCell ref="T90:W90"/>
    <mergeCell ref="X90:AA90"/>
    <mergeCell ref="L91:O91"/>
    <mergeCell ref="P91:S91"/>
    <mergeCell ref="T91:W91"/>
    <mergeCell ref="X91:AA91"/>
    <mergeCell ref="L88:O88"/>
    <mergeCell ref="P88:S88"/>
    <mergeCell ref="T88:W88"/>
    <mergeCell ref="X88:AA88"/>
    <mergeCell ref="L89:O89"/>
    <mergeCell ref="P89:S89"/>
    <mergeCell ref="T89:W89"/>
    <mergeCell ref="X89:AA89"/>
    <mergeCell ref="L86:O86"/>
    <mergeCell ref="P86:S86"/>
    <mergeCell ref="T86:W86"/>
    <mergeCell ref="X86:AA86"/>
    <mergeCell ref="L87:O87"/>
    <mergeCell ref="P87:S87"/>
    <mergeCell ref="T87:W87"/>
    <mergeCell ref="X87:AA87"/>
    <mergeCell ref="L84:O84"/>
    <mergeCell ref="P84:S84"/>
    <mergeCell ref="T84:W84"/>
    <mergeCell ref="X84:AA84"/>
    <mergeCell ref="L85:O85"/>
    <mergeCell ref="P85:S85"/>
    <mergeCell ref="T85:W85"/>
    <mergeCell ref="X85:AA85"/>
    <mergeCell ref="L82:O82"/>
    <mergeCell ref="P82:S82"/>
    <mergeCell ref="T82:W82"/>
    <mergeCell ref="X82:AA82"/>
    <mergeCell ref="L83:O83"/>
    <mergeCell ref="P83:S83"/>
    <mergeCell ref="T83:W83"/>
    <mergeCell ref="X83:AA83"/>
    <mergeCell ref="L80:O80"/>
    <mergeCell ref="P80:S80"/>
    <mergeCell ref="T80:W80"/>
    <mergeCell ref="X80:AA80"/>
    <mergeCell ref="L81:O81"/>
    <mergeCell ref="P81:S81"/>
    <mergeCell ref="T81:W81"/>
    <mergeCell ref="X81:AA81"/>
    <mergeCell ref="L78:O78"/>
    <mergeCell ref="P78:S78"/>
    <mergeCell ref="T78:W78"/>
    <mergeCell ref="X78:AA78"/>
    <mergeCell ref="L79:O79"/>
    <mergeCell ref="P79:S79"/>
    <mergeCell ref="T79:W79"/>
    <mergeCell ref="X79:AA79"/>
    <mergeCell ref="L76:O76"/>
    <mergeCell ref="P76:S76"/>
    <mergeCell ref="T76:W76"/>
    <mergeCell ref="X76:AA76"/>
    <mergeCell ref="L77:O77"/>
    <mergeCell ref="P77:S77"/>
    <mergeCell ref="T77:W77"/>
    <mergeCell ref="X77:AA77"/>
    <mergeCell ref="L74:O74"/>
    <mergeCell ref="P74:S74"/>
    <mergeCell ref="T74:W74"/>
    <mergeCell ref="X74:AA74"/>
    <mergeCell ref="L75:O75"/>
    <mergeCell ref="P75:S75"/>
    <mergeCell ref="T75:W75"/>
    <mergeCell ref="X75:AA75"/>
    <mergeCell ref="L72:O72"/>
    <mergeCell ref="P72:S72"/>
    <mergeCell ref="T72:W72"/>
    <mergeCell ref="X72:AA72"/>
    <mergeCell ref="L73:O73"/>
    <mergeCell ref="P73:S73"/>
    <mergeCell ref="T73:W73"/>
    <mergeCell ref="X73:AA73"/>
    <mergeCell ref="L70:O70"/>
    <mergeCell ref="P70:S70"/>
    <mergeCell ref="T70:W70"/>
    <mergeCell ref="X70:AA70"/>
    <mergeCell ref="L71:O71"/>
    <mergeCell ref="P71:S71"/>
    <mergeCell ref="T71:W71"/>
    <mergeCell ref="X71:AA71"/>
    <mergeCell ref="L68:O68"/>
    <mergeCell ref="P68:S68"/>
    <mergeCell ref="T68:W68"/>
    <mergeCell ref="X68:AA68"/>
    <mergeCell ref="L69:O69"/>
    <mergeCell ref="P69:S69"/>
    <mergeCell ref="T69:W69"/>
    <mergeCell ref="X69:AA69"/>
    <mergeCell ref="L66:O66"/>
    <mergeCell ref="P66:S66"/>
    <mergeCell ref="T66:W66"/>
    <mergeCell ref="X66:AA66"/>
    <mergeCell ref="L67:O67"/>
    <mergeCell ref="P67:S67"/>
    <mergeCell ref="T67:W67"/>
    <mergeCell ref="X67:AA67"/>
    <mergeCell ref="L64:O64"/>
    <mergeCell ref="P64:S64"/>
    <mergeCell ref="T64:W64"/>
    <mergeCell ref="X64:AA64"/>
    <mergeCell ref="L65:O65"/>
    <mergeCell ref="P65:S65"/>
    <mergeCell ref="T65:W65"/>
    <mergeCell ref="X65:AA65"/>
    <mergeCell ref="L62:O62"/>
    <mergeCell ref="P62:S62"/>
    <mergeCell ref="T62:W62"/>
    <mergeCell ref="X62:AA62"/>
    <mergeCell ref="L63:O63"/>
    <mergeCell ref="P63:S63"/>
    <mergeCell ref="T63:W63"/>
    <mergeCell ref="X63:AA63"/>
    <mergeCell ref="L60:O60"/>
    <mergeCell ref="P60:S60"/>
    <mergeCell ref="T60:W60"/>
    <mergeCell ref="X60:AA60"/>
    <mergeCell ref="L61:O61"/>
    <mergeCell ref="P61:S61"/>
    <mergeCell ref="T61:W61"/>
    <mergeCell ref="X61:AA61"/>
    <mergeCell ref="L58:O58"/>
    <mergeCell ref="P58:S58"/>
    <mergeCell ref="T58:W58"/>
    <mergeCell ref="X58:AA58"/>
    <mergeCell ref="L59:O59"/>
    <mergeCell ref="P59:S59"/>
    <mergeCell ref="T59:W59"/>
    <mergeCell ref="X59:AA59"/>
    <mergeCell ref="L56:O56"/>
    <mergeCell ref="P56:S56"/>
    <mergeCell ref="T56:W56"/>
    <mergeCell ref="X56:AA56"/>
    <mergeCell ref="L57:O57"/>
    <mergeCell ref="P57:S57"/>
    <mergeCell ref="T57:W57"/>
    <mergeCell ref="X57:AA57"/>
    <mergeCell ref="L54:O54"/>
    <mergeCell ref="P54:S54"/>
    <mergeCell ref="T54:W54"/>
    <mergeCell ref="X54:AA54"/>
    <mergeCell ref="L55:O55"/>
    <mergeCell ref="P55:S55"/>
    <mergeCell ref="T55:W55"/>
    <mergeCell ref="X55:AA55"/>
    <mergeCell ref="L52:O52"/>
    <mergeCell ref="P52:S52"/>
    <mergeCell ref="T52:W52"/>
    <mergeCell ref="X52:AA52"/>
    <mergeCell ref="L53:O53"/>
    <mergeCell ref="P53:S53"/>
    <mergeCell ref="T53:W53"/>
    <mergeCell ref="X53:AA53"/>
    <mergeCell ref="L50:O50"/>
    <mergeCell ref="P50:S50"/>
    <mergeCell ref="T50:W50"/>
    <mergeCell ref="X50:AA50"/>
    <mergeCell ref="L51:O51"/>
    <mergeCell ref="P51:S51"/>
    <mergeCell ref="T51:W51"/>
    <mergeCell ref="X51:AA51"/>
    <mergeCell ref="L48:O48"/>
    <mergeCell ref="P48:S48"/>
    <mergeCell ref="T48:W48"/>
    <mergeCell ref="X48:AA48"/>
    <mergeCell ref="L49:O49"/>
    <mergeCell ref="P49:S49"/>
    <mergeCell ref="T49:W49"/>
    <mergeCell ref="X49:AA49"/>
    <mergeCell ref="L46:O46"/>
    <mergeCell ref="P46:S46"/>
    <mergeCell ref="T46:W46"/>
    <mergeCell ref="X46:AA46"/>
    <mergeCell ref="L47:O47"/>
    <mergeCell ref="P47:S47"/>
    <mergeCell ref="T47:W47"/>
    <mergeCell ref="X47:AA47"/>
    <mergeCell ref="L44:O44"/>
    <mergeCell ref="P44:S44"/>
    <mergeCell ref="T44:W44"/>
    <mergeCell ref="X44:AA44"/>
    <mergeCell ref="L45:O45"/>
    <mergeCell ref="P45:S45"/>
    <mergeCell ref="T45:W45"/>
    <mergeCell ref="X45:AA45"/>
    <mergeCell ref="L42:O42"/>
    <mergeCell ref="P42:S42"/>
    <mergeCell ref="T42:W42"/>
    <mergeCell ref="X42:AA42"/>
    <mergeCell ref="L43:O43"/>
    <mergeCell ref="P43:S43"/>
    <mergeCell ref="T43:W43"/>
    <mergeCell ref="X43:AA43"/>
    <mergeCell ref="L40:O40"/>
    <mergeCell ref="P40:S40"/>
    <mergeCell ref="T40:W40"/>
    <mergeCell ref="X40:AA40"/>
    <mergeCell ref="L41:O41"/>
    <mergeCell ref="P41:S41"/>
    <mergeCell ref="T41:W41"/>
    <mergeCell ref="X41:AA41"/>
    <mergeCell ref="L38:O38"/>
    <mergeCell ref="P38:S38"/>
    <mergeCell ref="T38:W38"/>
    <mergeCell ref="X38:AA38"/>
    <mergeCell ref="L39:O39"/>
    <mergeCell ref="P39:S39"/>
    <mergeCell ref="T39:W39"/>
    <mergeCell ref="X39:AA39"/>
    <mergeCell ref="L36:O36"/>
    <mergeCell ref="P36:S36"/>
    <mergeCell ref="T36:W36"/>
    <mergeCell ref="X36:AA36"/>
    <mergeCell ref="L37:O37"/>
    <mergeCell ref="P37:S37"/>
    <mergeCell ref="T37:W37"/>
    <mergeCell ref="X37:AA37"/>
    <mergeCell ref="L34:O34"/>
    <mergeCell ref="P34:S34"/>
    <mergeCell ref="T34:W34"/>
    <mergeCell ref="X34:AA34"/>
    <mergeCell ref="L35:O35"/>
    <mergeCell ref="P35:S35"/>
    <mergeCell ref="T35:W35"/>
    <mergeCell ref="X35:AA35"/>
    <mergeCell ref="L32:O32"/>
    <mergeCell ref="P32:S32"/>
    <mergeCell ref="T32:W32"/>
    <mergeCell ref="X32:AA32"/>
    <mergeCell ref="L33:O33"/>
    <mergeCell ref="P33:S33"/>
    <mergeCell ref="T33:W33"/>
    <mergeCell ref="X33:AA33"/>
    <mergeCell ref="L30:O30"/>
    <mergeCell ref="P30:S30"/>
    <mergeCell ref="T30:W30"/>
    <mergeCell ref="X30:AA30"/>
    <mergeCell ref="L31:O31"/>
    <mergeCell ref="P31:S31"/>
    <mergeCell ref="T31:W31"/>
    <mergeCell ref="X31:AA31"/>
    <mergeCell ref="L28:O28"/>
    <mergeCell ref="P28:S28"/>
    <mergeCell ref="T28:W28"/>
    <mergeCell ref="X28:AA28"/>
    <mergeCell ref="L29:O29"/>
    <mergeCell ref="P29:S29"/>
    <mergeCell ref="T29:W29"/>
    <mergeCell ref="X29:AA29"/>
    <mergeCell ref="L26:O26"/>
    <mergeCell ref="P26:S26"/>
    <mergeCell ref="T26:W26"/>
    <mergeCell ref="X26:AA26"/>
    <mergeCell ref="L27:O27"/>
    <mergeCell ref="P27:S27"/>
    <mergeCell ref="T27:W27"/>
    <mergeCell ref="X27:AA27"/>
    <mergeCell ref="L24:O24"/>
    <mergeCell ref="P24:S24"/>
    <mergeCell ref="T24:W24"/>
    <mergeCell ref="X24:AA24"/>
    <mergeCell ref="L25:O25"/>
    <mergeCell ref="P25:S25"/>
    <mergeCell ref="T25:W25"/>
    <mergeCell ref="X25:AA25"/>
    <mergeCell ref="L22:O22"/>
    <mergeCell ref="P22:S22"/>
    <mergeCell ref="T22:W22"/>
    <mergeCell ref="X22:AA22"/>
    <mergeCell ref="L23:O23"/>
    <mergeCell ref="P23:S23"/>
    <mergeCell ref="T23:W23"/>
    <mergeCell ref="X23:AA23"/>
    <mergeCell ref="L20:O20"/>
    <mergeCell ref="P20:S20"/>
    <mergeCell ref="T20:W20"/>
    <mergeCell ref="X20:AA20"/>
    <mergeCell ref="L21:O21"/>
    <mergeCell ref="P21:S21"/>
    <mergeCell ref="T21:W21"/>
    <mergeCell ref="X21:AA21"/>
    <mergeCell ref="L18:O18"/>
    <mergeCell ref="P18:S18"/>
    <mergeCell ref="T18:W18"/>
    <mergeCell ref="X18:AA18"/>
    <mergeCell ref="L19:O19"/>
    <mergeCell ref="P19:S19"/>
    <mergeCell ref="T19:W19"/>
    <mergeCell ref="X19:AA19"/>
    <mergeCell ref="L16:O16"/>
    <mergeCell ref="P16:S16"/>
    <mergeCell ref="T16:W16"/>
    <mergeCell ref="X16:AA16"/>
    <mergeCell ref="L17:O17"/>
    <mergeCell ref="P17:S17"/>
    <mergeCell ref="T17:W17"/>
    <mergeCell ref="X17:AA17"/>
    <mergeCell ref="L14:O14"/>
    <mergeCell ref="P14:S14"/>
    <mergeCell ref="T14:W14"/>
    <mergeCell ref="X14:AA14"/>
    <mergeCell ref="L15:O15"/>
    <mergeCell ref="P15:S15"/>
    <mergeCell ref="T15:W15"/>
    <mergeCell ref="X15:AA15"/>
    <mergeCell ref="L12:O12"/>
    <mergeCell ref="P12:S12"/>
    <mergeCell ref="T12:W12"/>
    <mergeCell ref="X12:AA12"/>
    <mergeCell ref="L13:O13"/>
    <mergeCell ref="P13:S13"/>
    <mergeCell ref="T13:W13"/>
    <mergeCell ref="X13:AA13"/>
    <mergeCell ref="L10:O10"/>
    <mergeCell ref="P10:S10"/>
    <mergeCell ref="T10:W10"/>
    <mergeCell ref="X10:AA10"/>
    <mergeCell ref="L11:O11"/>
    <mergeCell ref="P11:S11"/>
    <mergeCell ref="T11:W11"/>
    <mergeCell ref="X11:AA11"/>
    <mergeCell ref="L8:O8"/>
    <mergeCell ref="P8:S8"/>
    <mergeCell ref="T8:W8"/>
    <mergeCell ref="X8:AA8"/>
    <mergeCell ref="L9:O9"/>
    <mergeCell ref="P9:S9"/>
    <mergeCell ref="T9:W9"/>
    <mergeCell ref="X9:AA9"/>
    <mergeCell ref="L7:O7"/>
    <mergeCell ref="P7:S7"/>
    <mergeCell ref="T7:W7"/>
    <mergeCell ref="X7:AA7"/>
    <mergeCell ref="L4:O4"/>
    <mergeCell ref="P4:S4"/>
    <mergeCell ref="T4:W4"/>
    <mergeCell ref="X4:AA4"/>
    <mergeCell ref="L5:O5"/>
    <mergeCell ref="P5:S5"/>
    <mergeCell ref="T5:W5"/>
    <mergeCell ref="X5:AA5"/>
    <mergeCell ref="K1:K3"/>
    <mergeCell ref="L1:AA1"/>
    <mergeCell ref="L2:O2"/>
    <mergeCell ref="P2:S2"/>
    <mergeCell ref="T2:W2"/>
    <mergeCell ref="X2:AA2"/>
    <mergeCell ref="L6:O6"/>
    <mergeCell ref="P6:S6"/>
    <mergeCell ref="T6:W6"/>
    <mergeCell ref="X6:AA6"/>
    <mergeCell ref="A1:A3"/>
    <mergeCell ref="B1:B3"/>
    <mergeCell ref="C1:C3"/>
    <mergeCell ref="D1:D3"/>
    <mergeCell ref="E1:E3"/>
    <mergeCell ref="G1:G3"/>
    <mergeCell ref="H1:H3"/>
    <mergeCell ref="I1:I3"/>
    <mergeCell ref="J1:J3"/>
  </mergeCells>
  <dataValidations count="1">
    <dataValidation type="list" showInputMessage="1" showErrorMessage="1" sqref="L4:AA151">
      <formula1>$AC$4:$AC$5</formula1>
    </dataValidation>
  </dataValidations>
  <printOptions horizontalCentered="1"/>
  <pageMargins left="0" right="0" top="0" bottom="0" header="0.31496062992125984" footer="0.31496062992125984"/>
  <pageSetup paperSize="9" scale="65" orientation="landscape" r:id="rId1"/>
  <rowBreaks count="4" manualBreakCount="4">
    <brk id="38" max="16383" man="1"/>
    <brk id="73" max="26" man="1"/>
    <brk id="108" max="16383" man="1"/>
    <brk id="143" max="26" man="1"/>
  </rowBreaks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151"/>
  <sheetViews>
    <sheetView view="pageBreakPreview" zoomScale="60" zoomScaleNormal="70" workbookViewId="0">
      <pane ySplit="3" topLeftCell="A4" activePane="bottomLeft" state="frozen"/>
      <selection pane="bottomLeft" activeCell="A4" sqref="A4"/>
    </sheetView>
  </sheetViews>
  <sheetFormatPr baseColWidth="10" defaultColWidth="25.7109375" defaultRowHeight="15" x14ac:dyDescent="0.25"/>
  <cols>
    <col min="1" max="1" width="25.7109375" style="42"/>
    <col min="2" max="2" width="16.42578125" style="42" customWidth="1"/>
    <col min="3" max="3" width="12.140625" style="42" customWidth="1"/>
    <col min="4" max="4" width="7.42578125" style="42" customWidth="1"/>
    <col min="5" max="5" width="5.85546875" style="42" customWidth="1"/>
    <col min="6" max="6" width="5.85546875" style="42" hidden="1" customWidth="1"/>
    <col min="7" max="10" width="14.5703125" style="42" customWidth="1"/>
    <col min="11" max="11" width="26.7109375" style="42" customWidth="1"/>
    <col min="12" max="27" width="4.7109375" style="42" customWidth="1"/>
    <col min="28" max="28" width="25.7109375" style="42"/>
    <col min="29" max="29" width="0" style="42" hidden="1" customWidth="1"/>
    <col min="30" max="16384" width="25.7109375" style="42"/>
  </cols>
  <sheetData>
    <row r="1" spans="1:29" ht="45" customHeight="1" x14ac:dyDescent="0.25">
      <c r="A1" s="244" t="s">
        <v>54</v>
      </c>
      <c r="B1" s="244" t="s">
        <v>55</v>
      </c>
      <c r="C1" s="244" t="s">
        <v>56</v>
      </c>
      <c r="D1" s="244" t="s">
        <v>52</v>
      </c>
      <c r="E1" s="244" t="s">
        <v>57</v>
      </c>
      <c r="F1" s="41"/>
      <c r="G1" s="247" t="s">
        <v>58</v>
      </c>
      <c r="H1" s="247" t="s">
        <v>59</v>
      </c>
      <c r="I1" s="247" t="s">
        <v>129</v>
      </c>
      <c r="J1" s="247" t="s">
        <v>122</v>
      </c>
      <c r="K1" s="247" t="s">
        <v>60</v>
      </c>
      <c r="L1" s="243" t="s">
        <v>126</v>
      </c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9" ht="15.75" customHeight="1" x14ac:dyDescent="0.25">
      <c r="A2" s="245"/>
      <c r="B2" s="245"/>
      <c r="C2" s="245"/>
      <c r="D2" s="245"/>
      <c r="E2" s="245"/>
      <c r="F2" s="65"/>
      <c r="G2" s="248"/>
      <c r="H2" s="248"/>
      <c r="I2" s="248"/>
      <c r="J2" s="248"/>
      <c r="K2" s="248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29" ht="15.75" customHeight="1" x14ac:dyDescent="0.25">
      <c r="A3" s="246"/>
      <c r="B3" s="246"/>
      <c r="C3" s="246"/>
      <c r="D3" s="246"/>
      <c r="E3" s="246"/>
      <c r="F3" s="65"/>
      <c r="G3" s="249"/>
      <c r="H3" s="249"/>
      <c r="I3" s="249"/>
      <c r="J3" s="249"/>
      <c r="K3" s="249"/>
      <c r="L3" s="66" t="s">
        <v>78</v>
      </c>
      <c r="M3" s="66">
        <f>SUMIFS($F$4:$F$151,L4:L151,"x",$E$4:$E$151,"F")</f>
        <v>0</v>
      </c>
      <c r="N3" s="66" t="s">
        <v>121</v>
      </c>
      <c r="O3" s="66">
        <f>SUMIFS($F$4:$F$151,L4:L151,"x",$E$4:$E$151,"M")</f>
        <v>0</v>
      </c>
      <c r="P3" s="66" t="s">
        <v>78</v>
      </c>
      <c r="Q3" s="66">
        <f>SUMIFS($F$4:$F$151,P4:P151,"x",$E$4:$E$151,"F")</f>
        <v>0</v>
      </c>
      <c r="R3" s="66" t="s">
        <v>121</v>
      </c>
      <c r="S3" s="66">
        <f>SUMIFS($F$4:$F$151,P4:P151,"x",$E$4:$E$151,"M")</f>
        <v>0</v>
      </c>
      <c r="T3" s="66" t="s">
        <v>78</v>
      </c>
      <c r="U3" s="66">
        <f>SUMIFS($F$4:$F$151,T4:T151,"x",$E$4:$E$151,"F")</f>
        <v>0</v>
      </c>
      <c r="V3" s="66" t="s">
        <v>121</v>
      </c>
      <c r="W3" s="66">
        <f>SUMIFS($F$4:$F$151,T4:T151,"x",$E$4:$E$151,"M")</f>
        <v>0</v>
      </c>
      <c r="X3" s="66" t="s">
        <v>78</v>
      </c>
      <c r="Y3" s="66">
        <f>SUMIFS($F$4:$F$151,X4:X151,"x",$E$4:$E$151,"F")</f>
        <v>0</v>
      </c>
      <c r="Z3" s="66" t="s">
        <v>121</v>
      </c>
      <c r="AA3" s="66">
        <f>SUMIFS($F$4:$F$151,X4:X151,"x",$E$4:$E$151,"M")</f>
        <v>0</v>
      </c>
    </row>
    <row r="4" spans="1:29" ht="15.75" x14ac:dyDescent="0.25">
      <c r="A4" s="131"/>
      <c r="B4" s="131"/>
      <c r="C4" s="132"/>
      <c r="D4" s="133"/>
      <c r="E4" s="134"/>
      <c r="F4" s="65">
        <v>1</v>
      </c>
      <c r="G4" s="135"/>
      <c r="H4" s="135"/>
      <c r="I4" s="135"/>
      <c r="J4" s="135"/>
      <c r="K4" s="135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C4" s="42" t="s">
        <v>124</v>
      </c>
    </row>
    <row r="5" spans="1:29" ht="15.75" x14ac:dyDescent="0.25">
      <c r="A5" s="131"/>
      <c r="B5" s="131"/>
      <c r="C5" s="132"/>
      <c r="D5" s="133"/>
      <c r="E5" s="134"/>
      <c r="F5" s="65">
        <v>1</v>
      </c>
      <c r="G5" s="133"/>
      <c r="H5" s="133"/>
      <c r="I5" s="133"/>
      <c r="J5" s="133"/>
      <c r="K5" s="133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9" ht="15.75" x14ac:dyDescent="0.25">
      <c r="A6" s="131"/>
      <c r="B6" s="131"/>
      <c r="C6" s="132"/>
      <c r="D6" s="133"/>
      <c r="E6" s="134"/>
      <c r="F6" s="65">
        <v>1</v>
      </c>
      <c r="G6" s="133"/>
      <c r="H6" s="133"/>
      <c r="I6" s="133"/>
      <c r="J6" s="133"/>
      <c r="K6" s="133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9" ht="15.75" x14ac:dyDescent="0.25">
      <c r="A7" s="131"/>
      <c r="B7" s="131"/>
      <c r="C7" s="132"/>
      <c r="D7" s="133"/>
      <c r="E7" s="134"/>
      <c r="F7" s="65">
        <v>1</v>
      </c>
      <c r="G7" s="133"/>
      <c r="H7" s="133"/>
      <c r="I7" s="133"/>
      <c r="J7" s="133"/>
      <c r="K7" s="133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9" ht="15.75" x14ac:dyDescent="0.25">
      <c r="A8" s="131"/>
      <c r="B8" s="131"/>
      <c r="C8" s="132"/>
      <c r="D8" s="133"/>
      <c r="E8" s="134"/>
      <c r="F8" s="65">
        <v>1</v>
      </c>
      <c r="G8" s="133"/>
      <c r="H8" s="133"/>
      <c r="I8" s="133"/>
      <c r="J8" s="133"/>
      <c r="K8" s="133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29" ht="15.75" x14ac:dyDescent="0.25">
      <c r="A9" s="131"/>
      <c r="B9" s="131"/>
      <c r="C9" s="132"/>
      <c r="D9" s="133"/>
      <c r="E9" s="134"/>
      <c r="F9" s="65">
        <v>1</v>
      </c>
      <c r="G9" s="133"/>
      <c r="H9" s="133"/>
      <c r="I9" s="133"/>
      <c r="J9" s="133"/>
      <c r="K9" s="133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</row>
    <row r="10" spans="1:29" ht="15.75" x14ac:dyDescent="0.25">
      <c r="A10" s="131"/>
      <c r="B10" s="131"/>
      <c r="C10" s="132"/>
      <c r="D10" s="133"/>
      <c r="E10" s="134"/>
      <c r="F10" s="65">
        <v>1</v>
      </c>
      <c r="G10" s="133"/>
      <c r="H10" s="133"/>
      <c r="I10" s="133"/>
      <c r="J10" s="133"/>
      <c r="K10" s="133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</row>
    <row r="11" spans="1:29" ht="15.75" x14ac:dyDescent="0.25">
      <c r="A11" s="131"/>
      <c r="B11" s="131"/>
      <c r="C11" s="132"/>
      <c r="D11" s="133"/>
      <c r="E11" s="134"/>
      <c r="F11" s="65">
        <v>1</v>
      </c>
      <c r="G11" s="133"/>
      <c r="H11" s="133"/>
      <c r="I11" s="133"/>
      <c r="J11" s="133"/>
      <c r="K11" s="133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</row>
    <row r="12" spans="1:29" ht="15.75" x14ac:dyDescent="0.25">
      <c r="A12" s="131"/>
      <c r="B12" s="131"/>
      <c r="C12" s="132"/>
      <c r="D12" s="133"/>
      <c r="E12" s="134"/>
      <c r="F12" s="65">
        <v>1</v>
      </c>
      <c r="G12" s="133"/>
      <c r="H12" s="133"/>
      <c r="I12" s="133"/>
      <c r="J12" s="133"/>
      <c r="K12" s="133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9" ht="15.75" x14ac:dyDescent="0.25">
      <c r="A13" s="131"/>
      <c r="B13" s="131"/>
      <c r="C13" s="132"/>
      <c r="D13" s="133"/>
      <c r="E13" s="134"/>
      <c r="F13" s="65">
        <v>1</v>
      </c>
      <c r="G13" s="133"/>
      <c r="H13" s="133"/>
      <c r="I13" s="133"/>
      <c r="J13" s="133"/>
      <c r="K13" s="133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9" ht="15.75" x14ac:dyDescent="0.25">
      <c r="A14" s="131"/>
      <c r="B14" s="131"/>
      <c r="C14" s="132"/>
      <c r="D14" s="133"/>
      <c r="E14" s="134"/>
      <c r="F14" s="65">
        <v>1</v>
      </c>
      <c r="G14" s="133"/>
      <c r="H14" s="133"/>
      <c r="I14" s="133"/>
      <c r="J14" s="133"/>
      <c r="K14" s="133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</row>
    <row r="15" spans="1:29" ht="15.75" x14ac:dyDescent="0.25">
      <c r="A15" s="131"/>
      <c r="B15" s="131"/>
      <c r="C15" s="132"/>
      <c r="D15" s="133"/>
      <c r="E15" s="134"/>
      <c r="F15" s="65">
        <v>1</v>
      </c>
      <c r="G15" s="133"/>
      <c r="H15" s="133"/>
      <c r="I15" s="133"/>
      <c r="J15" s="133"/>
      <c r="K15" s="133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9" ht="15.75" x14ac:dyDescent="0.25">
      <c r="A16" s="131"/>
      <c r="B16" s="131"/>
      <c r="C16" s="132"/>
      <c r="D16" s="133"/>
      <c r="E16" s="134"/>
      <c r="F16" s="65">
        <v>1</v>
      </c>
      <c r="G16" s="133"/>
      <c r="H16" s="133"/>
      <c r="I16" s="133"/>
      <c r="J16" s="133"/>
      <c r="K16" s="133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ht="15.75" x14ac:dyDescent="0.25">
      <c r="A17" s="131"/>
      <c r="B17" s="131"/>
      <c r="C17" s="132"/>
      <c r="D17" s="133"/>
      <c r="E17" s="134"/>
      <c r="F17" s="65">
        <v>1</v>
      </c>
      <c r="G17" s="133"/>
      <c r="H17" s="133"/>
      <c r="I17" s="133"/>
      <c r="J17" s="133"/>
      <c r="K17" s="133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pans="1:27" ht="15.75" x14ac:dyDescent="0.25">
      <c r="A18" s="131"/>
      <c r="B18" s="131"/>
      <c r="C18" s="132"/>
      <c r="D18" s="133"/>
      <c r="E18" s="134"/>
      <c r="F18" s="65">
        <v>1</v>
      </c>
      <c r="G18" s="133"/>
      <c r="H18" s="133"/>
      <c r="I18" s="133"/>
      <c r="J18" s="133"/>
      <c r="K18" s="133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</row>
    <row r="19" spans="1:27" ht="15.75" x14ac:dyDescent="0.25">
      <c r="A19" s="131"/>
      <c r="B19" s="131"/>
      <c r="C19" s="132"/>
      <c r="D19" s="133"/>
      <c r="E19" s="134"/>
      <c r="F19" s="65">
        <v>1</v>
      </c>
      <c r="G19" s="133"/>
      <c r="H19" s="133"/>
      <c r="I19" s="133"/>
      <c r="J19" s="133"/>
      <c r="K19" s="133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</row>
    <row r="20" spans="1:27" ht="15.75" x14ac:dyDescent="0.25">
      <c r="A20" s="131"/>
      <c r="B20" s="131"/>
      <c r="C20" s="132"/>
      <c r="D20" s="133"/>
      <c r="E20" s="134"/>
      <c r="F20" s="65">
        <v>1</v>
      </c>
      <c r="G20" s="133"/>
      <c r="H20" s="133"/>
      <c r="I20" s="133"/>
      <c r="J20" s="133"/>
      <c r="K20" s="133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</row>
    <row r="21" spans="1:27" ht="15.75" x14ac:dyDescent="0.25">
      <c r="A21" s="131"/>
      <c r="B21" s="131"/>
      <c r="C21" s="132"/>
      <c r="D21" s="133"/>
      <c r="E21" s="134"/>
      <c r="F21" s="65">
        <v>1</v>
      </c>
      <c r="G21" s="133"/>
      <c r="H21" s="133"/>
      <c r="I21" s="133"/>
      <c r="J21" s="133"/>
      <c r="K21" s="133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</row>
    <row r="22" spans="1:27" ht="15.75" x14ac:dyDescent="0.25">
      <c r="A22" s="131"/>
      <c r="B22" s="131"/>
      <c r="C22" s="132"/>
      <c r="D22" s="133"/>
      <c r="E22" s="134"/>
      <c r="F22" s="65">
        <v>1</v>
      </c>
      <c r="G22" s="133"/>
      <c r="H22" s="133"/>
      <c r="I22" s="133"/>
      <c r="J22" s="133"/>
      <c r="K22" s="133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</row>
    <row r="23" spans="1:27" ht="15.75" x14ac:dyDescent="0.25">
      <c r="A23" s="131"/>
      <c r="B23" s="131"/>
      <c r="C23" s="132"/>
      <c r="D23" s="133"/>
      <c r="E23" s="134"/>
      <c r="F23" s="65">
        <v>1</v>
      </c>
      <c r="G23" s="133"/>
      <c r="H23" s="133"/>
      <c r="I23" s="133"/>
      <c r="J23" s="133"/>
      <c r="K23" s="133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</row>
    <row r="24" spans="1:27" ht="15.75" x14ac:dyDescent="0.25">
      <c r="A24" s="131"/>
      <c r="B24" s="131"/>
      <c r="C24" s="132"/>
      <c r="D24" s="133"/>
      <c r="E24" s="134"/>
      <c r="F24" s="65">
        <v>1</v>
      </c>
      <c r="G24" s="133"/>
      <c r="H24" s="133"/>
      <c r="I24" s="133"/>
      <c r="J24" s="133"/>
      <c r="K24" s="13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</row>
    <row r="25" spans="1:27" ht="15.75" x14ac:dyDescent="0.25">
      <c r="A25" s="131"/>
      <c r="B25" s="131"/>
      <c r="C25" s="132"/>
      <c r="D25" s="133"/>
      <c r="E25" s="134"/>
      <c r="F25" s="65">
        <v>1</v>
      </c>
      <c r="G25" s="133"/>
      <c r="H25" s="133"/>
      <c r="I25" s="133"/>
      <c r="J25" s="133"/>
      <c r="K25" s="133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</row>
    <row r="26" spans="1:27" ht="15.75" x14ac:dyDescent="0.25">
      <c r="A26" s="131"/>
      <c r="B26" s="131"/>
      <c r="C26" s="132"/>
      <c r="D26" s="133"/>
      <c r="E26" s="134"/>
      <c r="F26" s="65">
        <v>1</v>
      </c>
      <c r="G26" s="133"/>
      <c r="H26" s="133"/>
      <c r="I26" s="133"/>
      <c r="J26" s="133"/>
      <c r="K26" s="133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</row>
    <row r="27" spans="1:27" ht="15.75" x14ac:dyDescent="0.25">
      <c r="A27" s="131"/>
      <c r="B27" s="131"/>
      <c r="C27" s="132"/>
      <c r="D27" s="133"/>
      <c r="E27" s="134"/>
      <c r="F27" s="65">
        <v>1</v>
      </c>
      <c r="G27" s="133"/>
      <c r="H27" s="133"/>
      <c r="I27" s="133"/>
      <c r="J27" s="133"/>
      <c r="K27" s="13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</row>
    <row r="28" spans="1:27" ht="15.75" x14ac:dyDescent="0.25">
      <c r="A28" s="131"/>
      <c r="B28" s="131"/>
      <c r="C28" s="132"/>
      <c r="D28" s="133"/>
      <c r="E28" s="134"/>
      <c r="F28" s="65">
        <v>1</v>
      </c>
      <c r="G28" s="133"/>
      <c r="H28" s="133"/>
      <c r="I28" s="133"/>
      <c r="J28" s="133"/>
      <c r="K28" s="133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</row>
    <row r="29" spans="1:27" ht="15.75" x14ac:dyDescent="0.25">
      <c r="A29" s="131"/>
      <c r="B29" s="131"/>
      <c r="C29" s="132"/>
      <c r="D29" s="133"/>
      <c r="E29" s="134"/>
      <c r="F29" s="65">
        <v>1</v>
      </c>
      <c r="G29" s="133"/>
      <c r="H29" s="133"/>
      <c r="I29" s="133"/>
      <c r="J29" s="133"/>
      <c r="K29" s="133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</row>
    <row r="30" spans="1:27" ht="15.75" x14ac:dyDescent="0.25">
      <c r="A30" s="131"/>
      <c r="B30" s="131"/>
      <c r="C30" s="132"/>
      <c r="D30" s="133"/>
      <c r="E30" s="134"/>
      <c r="F30" s="65">
        <v>1</v>
      </c>
      <c r="G30" s="133"/>
      <c r="H30" s="133"/>
      <c r="I30" s="133"/>
      <c r="J30" s="133"/>
      <c r="K30" s="133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</row>
    <row r="31" spans="1:27" ht="15.75" x14ac:dyDescent="0.25">
      <c r="A31" s="131"/>
      <c r="B31" s="131"/>
      <c r="C31" s="132"/>
      <c r="D31" s="133"/>
      <c r="E31" s="134"/>
      <c r="F31" s="65">
        <v>1</v>
      </c>
      <c r="G31" s="133"/>
      <c r="H31" s="133"/>
      <c r="I31" s="133"/>
      <c r="J31" s="133"/>
      <c r="K31" s="133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</row>
    <row r="32" spans="1:27" ht="15.75" x14ac:dyDescent="0.25">
      <c r="A32" s="131"/>
      <c r="B32" s="131"/>
      <c r="C32" s="132"/>
      <c r="D32" s="133"/>
      <c r="E32" s="134"/>
      <c r="F32" s="65">
        <v>1</v>
      </c>
      <c r="G32" s="133"/>
      <c r="H32" s="133"/>
      <c r="I32" s="133"/>
      <c r="J32" s="133"/>
      <c r="K32" s="133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</row>
    <row r="33" spans="1:27" ht="15.75" x14ac:dyDescent="0.25">
      <c r="A33" s="131"/>
      <c r="B33" s="131"/>
      <c r="C33" s="132"/>
      <c r="D33" s="133"/>
      <c r="E33" s="134"/>
      <c r="F33" s="65">
        <v>1</v>
      </c>
      <c r="G33" s="133"/>
      <c r="H33" s="133"/>
      <c r="I33" s="133"/>
      <c r="J33" s="133"/>
      <c r="K33" s="133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</row>
    <row r="34" spans="1:27" ht="15.75" x14ac:dyDescent="0.25">
      <c r="A34" s="131"/>
      <c r="B34" s="131"/>
      <c r="C34" s="132"/>
      <c r="D34" s="133"/>
      <c r="E34" s="134"/>
      <c r="F34" s="65">
        <v>1</v>
      </c>
      <c r="G34" s="133"/>
      <c r="H34" s="133"/>
      <c r="I34" s="133"/>
      <c r="J34" s="133"/>
      <c r="K34" s="133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</row>
    <row r="35" spans="1:27" ht="15.75" x14ac:dyDescent="0.25">
      <c r="A35" s="131"/>
      <c r="B35" s="131"/>
      <c r="C35" s="132"/>
      <c r="D35" s="133"/>
      <c r="E35" s="134"/>
      <c r="F35" s="65">
        <v>1</v>
      </c>
      <c r="G35" s="133"/>
      <c r="H35" s="133"/>
      <c r="I35" s="133"/>
      <c r="J35" s="133"/>
      <c r="K35" s="133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</row>
    <row r="36" spans="1:27" ht="15.75" x14ac:dyDescent="0.25">
      <c r="A36" s="131"/>
      <c r="B36" s="131"/>
      <c r="C36" s="132"/>
      <c r="D36" s="133"/>
      <c r="E36" s="134"/>
      <c r="F36" s="65">
        <v>1</v>
      </c>
      <c r="G36" s="133"/>
      <c r="H36" s="133"/>
      <c r="I36" s="133"/>
      <c r="J36" s="133"/>
      <c r="K36" s="133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</row>
    <row r="37" spans="1:27" ht="15.75" x14ac:dyDescent="0.25">
      <c r="A37" s="131"/>
      <c r="B37" s="131"/>
      <c r="C37" s="132"/>
      <c r="D37" s="133"/>
      <c r="E37" s="134"/>
      <c r="F37" s="65">
        <v>1</v>
      </c>
      <c r="G37" s="133"/>
      <c r="H37" s="133"/>
      <c r="I37" s="133"/>
      <c r="J37" s="133"/>
      <c r="K37" s="133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</row>
    <row r="38" spans="1:27" ht="15.75" x14ac:dyDescent="0.25">
      <c r="A38" s="131"/>
      <c r="B38" s="131"/>
      <c r="C38" s="132"/>
      <c r="D38" s="133"/>
      <c r="E38" s="134"/>
      <c r="F38" s="65">
        <v>1</v>
      </c>
      <c r="G38" s="133"/>
      <c r="H38" s="133"/>
      <c r="I38" s="133"/>
      <c r="J38" s="133"/>
      <c r="K38" s="133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</row>
    <row r="39" spans="1:27" x14ac:dyDescent="0.25">
      <c r="A39" s="133"/>
      <c r="B39" s="133"/>
      <c r="C39" s="133"/>
      <c r="D39" s="133"/>
      <c r="E39" s="133"/>
      <c r="F39" s="65">
        <v>1</v>
      </c>
      <c r="G39" s="133"/>
      <c r="H39" s="133"/>
      <c r="I39" s="133"/>
      <c r="J39" s="133"/>
      <c r="K39" s="133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</row>
    <row r="40" spans="1:27" x14ac:dyDescent="0.25">
      <c r="A40" s="133"/>
      <c r="B40" s="133"/>
      <c r="C40" s="133"/>
      <c r="D40" s="133"/>
      <c r="E40" s="133"/>
      <c r="F40" s="65">
        <v>1</v>
      </c>
      <c r="G40" s="133"/>
      <c r="H40" s="133"/>
      <c r="I40" s="133"/>
      <c r="J40" s="133"/>
      <c r="K40" s="133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</row>
    <row r="41" spans="1:27" x14ac:dyDescent="0.25">
      <c r="A41" s="133"/>
      <c r="B41" s="133"/>
      <c r="C41" s="133"/>
      <c r="D41" s="133"/>
      <c r="E41" s="133"/>
      <c r="F41" s="65">
        <v>1</v>
      </c>
      <c r="G41" s="133"/>
      <c r="H41" s="133"/>
      <c r="I41" s="133"/>
      <c r="J41" s="133"/>
      <c r="K41" s="133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</row>
    <row r="42" spans="1:27" x14ac:dyDescent="0.25">
      <c r="A42" s="133"/>
      <c r="B42" s="133"/>
      <c r="C42" s="133"/>
      <c r="D42" s="133"/>
      <c r="E42" s="133"/>
      <c r="F42" s="65">
        <v>1</v>
      </c>
      <c r="G42" s="133"/>
      <c r="H42" s="133"/>
      <c r="I42" s="133"/>
      <c r="J42" s="133"/>
      <c r="K42" s="133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</row>
    <row r="43" spans="1:27" x14ac:dyDescent="0.25">
      <c r="A43" s="133"/>
      <c r="B43" s="133"/>
      <c r="C43" s="133"/>
      <c r="D43" s="133"/>
      <c r="E43" s="133"/>
      <c r="F43" s="65">
        <v>1</v>
      </c>
      <c r="G43" s="133"/>
      <c r="H43" s="133"/>
      <c r="I43" s="133"/>
      <c r="J43" s="133"/>
      <c r="K43" s="133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</row>
    <row r="44" spans="1:27" x14ac:dyDescent="0.25">
      <c r="A44" s="133"/>
      <c r="B44" s="133"/>
      <c r="C44" s="133"/>
      <c r="D44" s="133"/>
      <c r="E44" s="133"/>
      <c r="F44" s="65">
        <v>1</v>
      </c>
      <c r="G44" s="133"/>
      <c r="H44" s="133"/>
      <c r="I44" s="133"/>
      <c r="J44" s="133"/>
      <c r="K44" s="133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</row>
    <row r="45" spans="1:27" x14ac:dyDescent="0.25">
      <c r="A45" s="133"/>
      <c r="B45" s="133"/>
      <c r="C45" s="133"/>
      <c r="D45" s="133"/>
      <c r="E45" s="133"/>
      <c r="F45" s="65">
        <v>1</v>
      </c>
      <c r="G45" s="133"/>
      <c r="H45" s="133"/>
      <c r="I45" s="133"/>
      <c r="J45" s="133"/>
      <c r="K45" s="133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</row>
    <row r="46" spans="1:27" x14ac:dyDescent="0.25">
      <c r="A46" s="133"/>
      <c r="B46" s="133"/>
      <c r="C46" s="133"/>
      <c r="D46" s="133"/>
      <c r="E46" s="133"/>
      <c r="F46" s="65">
        <v>1</v>
      </c>
      <c r="G46" s="133"/>
      <c r="H46" s="133"/>
      <c r="I46" s="133"/>
      <c r="J46" s="133"/>
      <c r="K46" s="133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</row>
    <row r="47" spans="1:27" x14ac:dyDescent="0.25">
      <c r="A47" s="133"/>
      <c r="B47" s="133"/>
      <c r="C47" s="133"/>
      <c r="D47" s="133"/>
      <c r="E47" s="133"/>
      <c r="F47" s="65">
        <v>1</v>
      </c>
      <c r="G47" s="133"/>
      <c r="H47" s="133"/>
      <c r="I47" s="133"/>
      <c r="J47" s="133"/>
      <c r="K47" s="133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</row>
    <row r="48" spans="1:27" x14ac:dyDescent="0.25">
      <c r="A48" s="133"/>
      <c r="B48" s="133"/>
      <c r="C48" s="133"/>
      <c r="D48" s="133"/>
      <c r="E48" s="133"/>
      <c r="F48" s="65">
        <v>1</v>
      </c>
      <c r="G48" s="133"/>
      <c r="H48" s="133"/>
      <c r="I48" s="133"/>
      <c r="J48" s="133"/>
      <c r="K48" s="133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</row>
    <row r="49" spans="1:27" x14ac:dyDescent="0.25">
      <c r="A49" s="133"/>
      <c r="B49" s="133"/>
      <c r="C49" s="133"/>
      <c r="D49" s="133"/>
      <c r="E49" s="133"/>
      <c r="F49" s="65">
        <v>1</v>
      </c>
      <c r="G49" s="133"/>
      <c r="H49" s="133"/>
      <c r="I49" s="133"/>
      <c r="J49" s="133"/>
      <c r="K49" s="133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</row>
    <row r="50" spans="1:27" x14ac:dyDescent="0.25">
      <c r="A50" s="133"/>
      <c r="B50" s="133"/>
      <c r="C50" s="133"/>
      <c r="D50" s="133"/>
      <c r="E50" s="133"/>
      <c r="F50" s="65">
        <v>1</v>
      </c>
      <c r="G50" s="133"/>
      <c r="H50" s="133"/>
      <c r="I50" s="133"/>
      <c r="J50" s="133"/>
      <c r="K50" s="133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</row>
    <row r="51" spans="1:27" x14ac:dyDescent="0.25">
      <c r="A51" s="133"/>
      <c r="B51" s="133"/>
      <c r="C51" s="133"/>
      <c r="D51" s="133"/>
      <c r="E51" s="133"/>
      <c r="F51" s="65">
        <v>1</v>
      </c>
      <c r="G51" s="133"/>
      <c r="H51" s="133"/>
      <c r="I51" s="133"/>
      <c r="J51" s="133"/>
      <c r="K51" s="133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</row>
    <row r="52" spans="1:27" x14ac:dyDescent="0.25">
      <c r="A52" s="133"/>
      <c r="B52" s="133"/>
      <c r="C52" s="133"/>
      <c r="D52" s="133"/>
      <c r="E52" s="133"/>
      <c r="F52" s="65">
        <v>1</v>
      </c>
      <c r="G52" s="133"/>
      <c r="H52" s="133"/>
      <c r="I52" s="133"/>
      <c r="J52" s="133"/>
      <c r="K52" s="133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</row>
    <row r="53" spans="1:27" x14ac:dyDescent="0.25">
      <c r="A53" s="133"/>
      <c r="B53" s="133"/>
      <c r="C53" s="133"/>
      <c r="D53" s="133"/>
      <c r="E53" s="133"/>
      <c r="F53" s="65">
        <v>1</v>
      </c>
      <c r="G53" s="133"/>
      <c r="H53" s="133"/>
      <c r="I53" s="133"/>
      <c r="J53" s="133"/>
      <c r="K53" s="133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</row>
    <row r="54" spans="1:27" x14ac:dyDescent="0.25">
      <c r="A54" s="133"/>
      <c r="B54" s="133"/>
      <c r="C54" s="133"/>
      <c r="D54" s="133"/>
      <c r="E54" s="133"/>
      <c r="F54" s="65">
        <v>1</v>
      </c>
      <c r="G54" s="133"/>
      <c r="H54" s="133"/>
      <c r="I54" s="133"/>
      <c r="J54" s="133"/>
      <c r="K54" s="133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</row>
    <row r="55" spans="1:27" x14ac:dyDescent="0.25">
      <c r="A55" s="133"/>
      <c r="B55" s="133"/>
      <c r="C55" s="133"/>
      <c r="D55" s="133"/>
      <c r="E55" s="133"/>
      <c r="F55" s="65">
        <v>1</v>
      </c>
      <c r="G55" s="133"/>
      <c r="H55" s="133"/>
      <c r="I55" s="133"/>
      <c r="J55" s="133"/>
      <c r="K55" s="133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</row>
    <row r="56" spans="1:27" x14ac:dyDescent="0.25">
      <c r="A56" s="133"/>
      <c r="B56" s="133"/>
      <c r="C56" s="133"/>
      <c r="D56" s="133"/>
      <c r="E56" s="133"/>
      <c r="F56" s="65">
        <v>1</v>
      </c>
      <c r="G56" s="133"/>
      <c r="H56" s="133"/>
      <c r="I56" s="133"/>
      <c r="J56" s="133"/>
      <c r="K56" s="133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</row>
    <row r="57" spans="1:27" x14ac:dyDescent="0.25">
      <c r="A57" s="133"/>
      <c r="B57" s="133"/>
      <c r="C57" s="133"/>
      <c r="D57" s="133"/>
      <c r="E57" s="133"/>
      <c r="F57" s="65">
        <v>1</v>
      </c>
      <c r="G57" s="133"/>
      <c r="H57" s="133"/>
      <c r="I57" s="133"/>
      <c r="J57" s="133"/>
      <c r="K57" s="133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</row>
    <row r="58" spans="1:27" x14ac:dyDescent="0.25">
      <c r="A58" s="133"/>
      <c r="B58" s="133"/>
      <c r="C58" s="133"/>
      <c r="D58" s="133"/>
      <c r="E58" s="133"/>
      <c r="F58" s="65">
        <v>1</v>
      </c>
      <c r="G58" s="133"/>
      <c r="H58" s="133"/>
      <c r="I58" s="133"/>
      <c r="J58" s="133"/>
      <c r="K58" s="133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</row>
    <row r="59" spans="1:27" x14ac:dyDescent="0.25">
      <c r="A59" s="133"/>
      <c r="B59" s="133"/>
      <c r="C59" s="133"/>
      <c r="D59" s="133"/>
      <c r="E59" s="133"/>
      <c r="F59" s="65">
        <v>1</v>
      </c>
      <c r="G59" s="133"/>
      <c r="H59" s="133"/>
      <c r="I59" s="133"/>
      <c r="J59" s="133"/>
      <c r="K59" s="133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</row>
    <row r="60" spans="1:27" x14ac:dyDescent="0.25">
      <c r="A60" s="133"/>
      <c r="B60" s="133"/>
      <c r="C60" s="133"/>
      <c r="D60" s="133"/>
      <c r="E60" s="133"/>
      <c r="F60" s="65">
        <v>1</v>
      </c>
      <c r="G60" s="133"/>
      <c r="H60" s="133"/>
      <c r="I60" s="133"/>
      <c r="J60" s="133"/>
      <c r="K60" s="133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</row>
    <row r="61" spans="1:27" x14ac:dyDescent="0.25">
      <c r="A61" s="133"/>
      <c r="B61" s="133"/>
      <c r="C61" s="133"/>
      <c r="D61" s="133"/>
      <c r="E61" s="133"/>
      <c r="F61" s="65">
        <v>1</v>
      </c>
      <c r="G61" s="133"/>
      <c r="H61" s="133"/>
      <c r="I61" s="133"/>
      <c r="J61" s="133"/>
      <c r="K61" s="133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</row>
    <row r="62" spans="1:27" x14ac:dyDescent="0.25">
      <c r="A62" s="133"/>
      <c r="B62" s="133"/>
      <c r="C62" s="133"/>
      <c r="D62" s="133"/>
      <c r="E62" s="133"/>
      <c r="F62" s="65">
        <v>1</v>
      </c>
      <c r="G62" s="133"/>
      <c r="H62" s="133"/>
      <c r="I62" s="133"/>
      <c r="J62" s="133"/>
      <c r="K62" s="133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</row>
    <row r="63" spans="1:27" x14ac:dyDescent="0.25">
      <c r="A63" s="133"/>
      <c r="B63" s="133"/>
      <c r="C63" s="133"/>
      <c r="D63" s="133"/>
      <c r="E63" s="133"/>
      <c r="F63" s="65">
        <v>1</v>
      </c>
      <c r="G63" s="133"/>
      <c r="H63" s="133"/>
      <c r="I63" s="133"/>
      <c r="J63" s="133"/>
      <c r="K63" s="133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</row>
    <row r="64" spans="1:27" x14ac:dyDescent="0.25">
      <c r="A64" s="133"/>
      <c r="B64" s="133"/>
      <c r="C64" s="133"/>
      <c r="D64" s="133"/>
      <c r="E64" s="133"/>
      <c r="F64" s="65">
        <v>1</v>
      </c>
      <c r="G64" s="133"/>
      <c r="H64" s="133"/>
      <c r="I64" s="133"/>
      <c r="J64" s="133"/>
      <c r="K64" s="133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</row>
    <row r="65" spans="1:27" x14ac:dyDescent="0.25">
      <c r="A65" s="133"/>
      <c r="B65" s="133"/>
      <c r="C65" s="133"/>
      <c r="D65" s="133"/>
      <c r="E65" s="133"/>
      <c r="F65" s="65">
        <v>1</v>
      </c>
      <c r="G65" s="133"/>
      <c r="H65" s="133"/>
      <c r="I65" s="133"/>
      <c r="J65" s="133"/>
      <c r="K65" s="133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</row>
    <row r="66" spans="1:27" x14ac:dyDescent="0.25">
      <c r="A66" s="133"/>
      <c r="B66" s="133"/>
      <c r="C66" s="133"/>
      <c r="D66" s="133"/>
      <c r="E66" s="133"/>
      <c r="F66" s="65">
        <v>1</v>
      </c>
      <c r="G66" s="133"/>
      <c r="H66" s="133"/>
      <c r="I66" s="133"/>
      <c r="J66" s="133"/>
      <c r="K66" s="133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</row>
    <row r="67" spans="1:27" x14ac:dyDescent="0.25">
      <c r="A67" s="133"/>
      <c r="B67" s="133"/>
      <c r="C67" s="133"/>
      <c r="D67" s="133"/>
      <c r="E67" s="133"/>
      <c r="F67" s="65">
        <v>1</v>
      </c>
      <c r="G67" s="133"/>
      <c r="H67" s="133"/>
      <c r="I67" s="133"/>
      <c r="J67" s="133"/>
      <c r="K67" s="133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</row>
    <row r="68" spans="1:27" x14ac:dyDescent="0.25">
      <c r="A68" s="133"/>
      <c r="B68" s="133"/>
      <c r="C68" s="133"/>
      <c r="D68" s="133"/>
      <c r="E68" s="133"/>
      <c r="F68" s="65">
        <v>1</v>
      </c>
      <c r="G68" s="133"/>
      <c r="H68" s="133"/>
      <c r="I68" s="133"/>
      <c r="J68" s="133"/>
      <c r="K68" s="133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</row>
    <row r="69" spans="1:27" x14ac:dyDescent="0.25">
      <c r="A69" s="133"/>
      <c r="B69" s="133"/>
      <c r="C69" s="133"/>
      <c r="D69" s="133"/>
      <c r="E69" s="133"/>
      <c r="F69" s="65">
        <v>1</v>
      </c>
      <c r="G69" s="133"/>
      <c r="H69" s="133"/>
      <c r="I69" s="133"/>
      <c r="J69" s="133"/>
      <c r="K69" s="133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</row>
    <row r="70" spans="1:27" x14ac:dyDescent="0.25">
      <c r="A70" s="133"/>
      <c r="B70" s="133"/>
      <c r="C70" s="133"/>
      <c r="D70" s="133"/>
      <c r="E70" s="133"/>
      <c r="F70" s="65">
        <v>1</v>
      </c>
      <c r="G70" s="133"/>
      <c r="H70" s="133"/>
      <c r="I70" s="133"/>
      <c r="J70" s="133"/>
      <c r="K70" s="133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</row>
    <row r="71" spans="1:27" x14ac:dyDescent="0.25">
      <c r="A71" s="133"/>
      <c r="B71" s="133"/>
      <c r="C71" s="133"/>
      <c r="D71" s="133"/>
      <c r="E71" s="133"/>
      <c r="F71" s="65">
        <v>1</v>
      </c>
      <c r="G71" s="133"/>
      <c r="H71" s="133"/>
      <c r="I71" s="133"/>
      <c r="J71" s="133"/>
      <c r="K71" s="133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</row>
    <row r="72" spans="1:27" x14ac:dyDescent="0.25">
      <c r="A72" s="133"/>
      <c r="B72" s="133"/>
      <c r="C72" s="133"/>
      <c r="D72" s="133"/>
      <c r="E72" s="133"/>
      <c r="F72" s="65">
        <v>1</v>
      </c>
      <c r="G72" s="133"/>
      <c r="H72" s="133"/>
      <c r="I72" s="133"/>
      <c r="J72" s="133"/>
      <c r="K72" s="133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</row>
    <row r="73" spans="1:27" x14ac:dyDescent="0.25">
      <c r="A73" s="133"/>
      <c r="B73" s="133"/>
      <c r="C73" s="133"/>
      <c r="D73" s="133"/>
      <c r="E73" s="133"/>
      <c r="F73" s="65">
        <v>1</v>
      </c>
      <c r="G73" s="133"/>
      <c r="H73" s="133"/>
      <c r="I73" s="133"/>
      <c r="J73" s="133"/>
      <c r="K73" s="133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</row>
    <row r="74" spans="1:27" x14ac:dyDescent="0.25">
      <c r="A74" s="133"/>
      <c r="B74" s="133"/>
      <c r="C74" s="133"/>
      <c r="D74" s="133"/>
      <c r="E74" s="133"/>
      <c r="F74" s="65">
        <v>1</v>
      </c>
      <c r="G74" s="133"/>
      <c r="H74" s="133"/>
      <c r="I74" s="133"/>
      <c r="J74" s="133"/>
      <c r="K74" s="133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</row>
    <row r="75" spans="1:27" x14ac:dyDescent="0.25">
      <c r="A75" s="133"/>
      <c r="B75" s="133"/>
      <c r="C75" s="133"/>
      <c r="D75" s="133"/>
      <c r="E75" s="133"/>
      <c r="F75" s="65">
        <v>1</v>
      </c>
      <c r="G75" s="133"/>
      <c r="H75" s="133"/>
      <c r="I75" s="133"/>
      <c r="J75" s="133"/>
      <c r="K75" s="133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</row>
    <row r="76" spans="1:27" x14ac:dyDescent="0.25">
      <c r="A76" s="133"/>
      <c r="B76" s="133"/>
      <c r="C76" s="133"/>
      <c r="D76" s="133"/>
      <c r="E76" s="133"/>
      <c r="F76" s="65">
        <v>1</v>
      </c>
      <c r="G76" s="133"/>
      <c r="H76" s="133"/>
      <c r="I76" s="133"/>
      <c r="J76" s="133"/>
      <c r="K76" s="133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</row>
    <row r="77" spans="1:27" x14ac:dyDescent="0.25">
      <c r="A77" s="133"/>
      <c r="B77" s="133"/>
      <c r="C77" s="133"/>
      <c r="D77" s="133"/>
      <c r="E77" s="133"/>
      <c r="F77" s="65">
        <v>1</v>
      </c>
      <c r="G77" s="133"/>
      <c r="H77" s="133"/>
      <c r="I77" s="133"/>
      <c r="J77" s="133"/>
      <c r="K77" s="133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</row>
    <row r="78" spans="1:27" x14ac:dyDescent="0.25">
      <c r="A78" s="133"/>
      <c r="B78" s="133"/>
      <c r="C78" s="133"/>
      <c r="D78" s="133"/>
      <c r="E78" s="133"/>
      <c r="F78" s="65">
        <v>1</v>
      </c>
      <c r="G78" s="133"/>
      <c r="H78" s="133"/>
      <c r="I78" s="133"/>
      <c r="J78" s="133"/>
      <c r="K78" s="133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</row>
    <row r="79" spans="1:27" x14ac:dyDescent="0.25">
      <c r="A79" s="133"/>
      <c r="B79" s="133"/>
      <c r="C79" s="133"/>
      <c r="D79" s="133"/>
      <c r="E79" s="133"/>
      <c r="F79" s="65">
        <v>1</v>
      </c>
      <c r="G79" s="133"/>
      <c r="H79" s="133"/>
      <c r="I79" s="133"/>
      <c r="J79" s="133"/>
      <c r="K79" s="133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</row>
    <row r="80" spans="1:27" x14ac:dyDescent="0.25">
      <c r="A80" s="133"/>
      <c r="B80" s="133"/>
      <c r="C80" s="133"/>
      <c r="D80" s="133"/>
      <c r="E80" s="133"/>
      <c r="F80" s="65">
        <v>1</v>
      </c>
      <c r="G80" s="133"/>
      <c r="H80" s="133"/>
      <c r="I80" s="133"/>
      <c r="J80" s="133"/>
      <c r="K80" s="133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</row>
    <row r="81" spans="1:27" x14ac:dyDescent="0.25">
      <c r="A81" s="133"/>
      <c r="B81" s="133"/>
      <c r="C81" s="133"/>
      <c r="D81" s="133"/>
      <c r="E81" s="133"/>
      <c r="F81" s="65">
        <v>1</v>
      </c>
      <c r="G81" s="133"/>
      <c r="H81" s="133"/>
      <c r="I81" s="133"/>
      <c r="J81" s="133"/>
      <c r="K81" s="133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</row>
    <row r="82" spans="1:27" x14ac:dyDescent="0.25">
      <c r="A82" s="133"/>
      <c r="B82" s="133"/>
      <c r="C82" s="133"/>
      <c r="D82" s="133"/>
      <c r="E82" s="133"/>
      <c r="F82" s="65">
        <v>1</v>
      </c>
      <c r="G82" s="133"/>
      <c r="H82" s="133"/>
      <c r="I82" s="133"/>
      <c r="J82" s="133"/>
      <c r="K82" s="133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</row>
    <row r="83" spans="1:27" x14ac:dyDescent="0.25">
      <c r="A83" s="133"/>
      <c r="B83" s="133"/>
      <c r="C83" s="133"/>
      <c r="D83" s="133"/>
      <c r="E83" s="133"/>
      <c r="F83" s="65">
        <v>1</v>
      </c>
      <c r="G83" s="133"/>
      <c r="H83" s="133"/>
      <c r="I83" s="133"/>
      <c r="J83" s="133"/>
      <c r="K83" s="133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</row>
    <row r="84" spans="1:27" x14ac:dyDescent="0.25">
      <c r="A84" s="133"/>
      <c r="B84" s="133"/>
      <c r="C84" s="133"/>
      <c r="D84" s="133"/>
      <c r="E84" s="133"/>
      <c r="F84" s="65">
        <v>1</v>
      </c>
      <c r="G84" s="133"/>
      <c r="H84" s="133"/>
      <c r="I84" s="133"/>
      <c r="J84" s="133"/>
      <c r="K84" s="133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</row>
    <row r="85" spans="1:27" x14ac:dyDescent="0.25">
      <c r="A85" s="133"/>
      <c r="B85" s="133"/>
      <c r="C85" s="133"/>
      <c r="D85" s="133"/>
      <c r="E85" s="133"/>
      <c r="F85" s="65">
        <v>1</v>
      </c>
      <c r="G85" s="133"/>
      <c r="H85" s="133"/>
      <c r="I85" s="133"/>
      <c r="J85" s="133"/>
      <c r="K85" s="133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</row>
    <row r="86" spans="1:27" x14ac:dyDescent="0.25">
      <c r="A86" s="133"/>
      <c r="B86" s="133"/>
      <c r="C86" s="133"/>
      <c r="D86" s="133"/>
      <c r="E86" s="133"/>
      <c r="F86" s="65">
        <v>1</v>
      </c>
      <c r="G86" s="133"/>
      <c r="H86" s="133"/>
      <c r="I86" s="133"/>
      <c r="J86" s="133"/>
      <c r="K86" s="133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</row>
    <row r="87" spans="1:27" x14ac:dyDescent="0.25">
      <c r="A87" s="133"/>
      <c r="B87" s="133"/>
      <c r="C87" s="133"/>
      <c r="D87" s="133"/>
      <c r="E87" s="133"/>
      <c r="F87" s="65">
        <v>1</v>
      </c>
      <c r="G87" s="133"/>
      <c r="H87" s="133"/>
      <c r="I87" s="133"/>
      <c r="J87" s="133"/>
      <c r="K87" s="133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</row>
    <row r="88" spans="1:27" x14ac:dyDescent="0.25">
      <c r="A88" s="133"/>
      <c r="B88" s="133"/>
      <c r="C88" s="133"/>
      <c r="D88" s="133"/>
      <c r="E88" s="133"/>
      <c r="F88" s="65">
        <v>1</v>
      </c>
      <c r="G88" s="133"/>
      <c r="H88" s="133"/>
      <c r="I88" s="133"/>
      <c r="J88" s="133"/>
      <c r="K88" s="133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</row>
    <row r="89" spans="1:27" x14ac:dyDescent="0.25">
      <c r="A89" s="133"/>
      <c r="B89" s="133"/>
      <c r="C89" s="133"/>
      <c r="D89" s="133"/>
      <c r="E89" s="133"/>
      <c r="F89" s="65">
        <v>1</v>
      </c>
      <c r="G89" s="133"/>
      <c r="H89" s="133"/>
      <c r="I89" s="133"/>
      <c r="J89" s="133"/>
      <c r="K89" s="133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</row>
    <row r="90" spans="1:27" x14ac:dyDescent="0.25">
      <c r="A90" s="133"/>
      <c r="B90" s="133"/>
      <c r="C90" s="133"/>
      <c r="D90" s="133"/>
      <c r="E90" s="133"/>
      <c r="F90" s="65">
        <v>1</v>
      </c>
      <c r="G90" s="133"/>
      <c r="H90" s="133"/>
      <c r="I90" s="133"/>
      <c r="J90" s="133"/>
      <c r="K90" s="133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</row>
    <row r="91" spans="1:27" x14ac:dyDescent="0.25">
      <c r="A91" s="133"/>
      <c r="B91" s="133"/>
      <c r="C91" s="133"/>
      <c r="D91" s="133"/>
      <c r="E91" s="133"/>
      <c r="F91" s="65">
        <v>1</v>
      </c>
      <c r="G91" s="133"/>
      <c r="H91" s="133"/>
      <c r="I91" s="133"/>
      <c r="J91" s="133"/>
      <c r="K91" s="133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</row>
    <row r="92" spans="1:27" x14ac:dyDescent="0.25">
      <c r="A92" s="133"/>
      <c r="B92" s="133"/>
      <c r="C92" s="133"/>
      <c r="D92" s="133"/>
      <c r="E92" s="133"/>
      <c r="F92" s="65">
        <v>1</v>
      </c>
      <c r="G92" s="133"/>
      <c r="H92" s="133"/>
      <c r="I92" s="133"/>
      <c r="J92" s="133"/>
      <c r="K92" s="133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</row>
    <row r="93" spans="1:27" x14ac:dyDescent="0.25">
      <c r="A93" s="133"/>
      <c r="B93" s="133"/>
      <c r="C93" s="133"/>
      <c r="D93" s="133"/>
      <c r="E93" s="133"/>
      <c r="F93" s="65">
        <v>1</v>
      </c>
      <c r="G93" s="133"/>
      <c r="H93" s="133"/>
      <c r="I93" s="133"/>
      <c r="J93" s="133"/>
      <c r="K93" s="133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</row>
    <row r="94" spans="1:27" x14ac:dyDescent="0.25">
      <c r="A94" s="133"/>
      <c r="B94" s="133"/>
      <c r="C94" s="133"/>
      <c r="D94" s="133"/>
      <c r="E94" s="133"/>
      <c r="F94" s="65">
        <v>1</v>
      </c>
      <c r="G94" s="133"/>
      <c r="H94" s="133"/>
      <c r="I94" s="133"/>
      <c r="J94" s="133"/>
      <c r="K94" s="133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</row>
    <row r="95" spans="1:27" x14ac:dyDescent="0.25">
      <c r="A95" s="133"/>
      <c r="B95" s="133"/>
      <c r="C95" s="133"/>
      <c r="D95" s="133"/>
      <c r="E95" s="133"/>
      <c r="F95" s="65">
        <v>1</v>
      </c>
      <c r="G95" s="133"/>
      <c r="H95" s="133"/>
      <c r="I95" s="133"/>
      <c r="J95" s="133"/>
      <c r="K95" s="133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</row>
    <row r="96" spans="1:27" x14ac:dyDescent="0.25">
      <c r="A96" s="133"/>
      <c r="B96" s="133"/>
      <c r="C96" s="133"/>
      <c r="D96" s="133"/>
      <c r="E96" s="133"/>
      <c r="F96" s="65">
        <v>1</v>
      </c>
      <c r="G96" s="133"/>
      <c r="H96" s="133"/>
      <c r="I96" s="133"/>
      <c r="J96" s="133"/>
      <c r="K96" s="133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</row>
    <row r="97" spans="1:27" x14ac:dyDescent="0.25">
      <c r="A97" s="133"/>
      <c r="B97" s="133"/>
      <c r="C97" s="133"/>
      <c r="D97" s="133"/>
      <c r="E97" s="133"/>
      <c r="F97" s="65">
        <v>1</v>
      </c>
      <c r="G97" s="133"/>
      <c r="H97" s="133"/>
      <c r="I97" s="133"/>
      <c r="J97" s="133"/>
      <c r="K97" s="133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</row>
    <row r="98" spans="1:27" x14ac:dyDescent="0.25">
      <c r="A98" s="133"/>
      <c r="B98" s="133"/>
      <c r="C98" s="133"/>
      <c r="D98" s="133"/>
      <c r="E98" s="133"/>
      <c r="F98" s="65">
        <v>1</v>
      </c>
      <c r="G98" s="133"/>
      <c r="H98" s="133"/>
      <c r="I98" s="133"/>
      <c r="J98" s="133"/>
      <c r="K98" s="133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</row>
    <row r="99" spans="1:27" x14ac:dyDescent="0.25">
      <c r="A99" s="133"/>
      <c r="B99" s="133"/>
      <c r="C99" s="133"/>
      <c r="D99" s="133"/>
      <c r="E99" s="133"/>
      <c r="F99" s="65">
        <v>1</v>
      </c>
      <c r="G99" s="133"/>
      <c r="H99" s="133"/>
      <c r="I99" s="133"/>
      <c r="J99" s="133"/>
      <c r="K99" s="133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</row>
    <row r="100" spans="1:27" x14ac:dyDescent="0.25">
      <c r="A100" s="133"/>
      <c r="B100" s="133"/>
      <c r="C100" s="133"/>
      <c r="D100" s="133"/>
      <c r="E100" s="133"/>
      <c r="F100" s="65">
        <v>1</v>
      </c>
      <c r="G100" s="133"/>
      <c r="H100" s="133"/>
      <c r="I100" s="133"/>
      <c r="J100" s="133"/>
      <c r="K100" s="133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</row>
    <row r="101" spans="1:27" x14ac:dyDescent="0.25">
      <c r="A101" s="133"/>
      <c r="B101" s="133"/>
      <c r="C101" s="133"/>
      <c r="D101" s="133"/>
      <c r="E101" s="133"/>
      <c r="F101" s="65">
        <v>1</v>
      </c>
      <c r="G101" s="133"/>
      <c r="H101" s="133"/>
      <c r="I101" s="133"/>
      <c r="J101" s="133"/>
      <c r="K101" s="133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</row>
    <row r="102" spans="1:27" x14ac:dyDescent="0.25">
      <c r="A102" s="133"/>
      <c r="B102" s="133"/>
      <c r="C102" s="133"/>
      <c r="D102" s="133"/>
      <c r="E102" s="133"/>
      <c r="F102" s="65">
        <v>1</v>
      </c>
      <c r="G102" s="133"/>
      <c r="H102" s="133"/>
      <c r="I102" s="133"/>
      <c r="J102" s="133"/>
      <c r="K102" s="133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</row>
    <row r="103" spans="1:27" x14ac:dyDescent="0.25">
      <c r="A103" s="133"/>
      <c r="B103" s="133"/>
      <c r="C103" s="133"/>
      <c r="D103" s="133"/>
      <c r="E103" s="133"/>
      <c r="F103" s="65">
        <v>1</v>
      </c>
      <c r="G103" s="133"/>
      <c r="H103" s="133"/>
      <c r="I103" s="133"/>
      <c r="J103" s="133"/>
      <c r="K103" s="133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</row>
    <row r="104" spans="1:27" x14ac:dyDescent="0.25">
      <c r="A104" s="133"/>
      <c r="B104" s="133"/>
      <c r="C104" s="133"/>
      <c r="D104" s="133"/>
      <c r="E104" s="133"/>
      <c r="F104" s="65">
        <v>1</v>
      </c>
      <c r="G104" s="133"/>
      <c r="H104" s="133"/>
      <c r="I104" s="133"/>
      <c r="J104" s="133"/>
      <c r="K104" s="133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</row>
    <row r="105" spans="1:27" x14ac:dyDescent="0.25">
      <c r="A105" s="133"/>
      <c r="B105" s="133"/>
      <c r="C105" s="133"/>
      <c r="D105" s="133"/>
      <c r="E105" s="133"/>
      <c r="F105" s="65">
        <v>1</v>
      </c>
      <c r="G105" s="133"/>
      <c r="H105" s="133"/>
      <c r="I105" s="133"/>
      <c r="J105" s="133"/>
      <c r="K105" s="133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</row>
    <row r="106" spans="1:27" x14ac:dyDescent="0.25">
      <c r="A106" s="133"/>
      <c r="B106" s="133"/>
      <c r="C106" s="133"/>
      <c r="D106" s="133"/>
      <c r="E106" s="133"/>
      <c r="F106" s="65">
        <v>1</v>
      </c>
      <c r="G106" s="133"/>
      <c r="H106" s="133"/>
      <c r="I106" s="133"/>
      <c r="J106" s="133"/>
      <c r="K106" s="133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</row>
    <row r="107" spans="1:27" x14ac:dyDescent="0.25">
      <c r="A107" s="133"/>
      <c r="B107" s="133"/>
      <c r="C107" s="133"/>
      <c r="D107" s="133"/>
      <c r="E107" s="133"/>
      <c r="F107" s="65">
        <v>1</v>
      </c>
      <c r="G107" s="133"/>
      <c r="H107" s="133"/>
      <c r="I107" s="133"/>
      <c r="J107" s="133"/>
      <c r="K107" s="133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</row>
    <row r="108" spans="1:27" x14ac:dyDescent="0.25">
      <c r="A108" s="133"/>
      <c r="B108" s="133"/>
      <c r="C108" s="133"/>
      <c r="D108" s="133"/>
      <c r="E108" s="133"/>
      <c r="F108" s="65">
        <v>1</v>
      </c>
      <c r="G108" s="133"/>
      <c r="H108" s="133"/>
      <c r="I108" s="133"/>
      <c r="J108" s="133"/>
      <c r="K108" s="133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</row>
    <row r="109" spans="1:27" x14ac:dyDescent="0.25">
      <c r="A109" s="133"/>
      <c r="B109" s="133"/>
      <c r="C109" s="133"/>
      <c r="D109" s="133"/>
      <c r="E109" s="133"/>
      <c r="F109" s="65">
        <v>1</v>
      </c>
      <c r="G109" s="133"/>
      <c r="H109" s="133"/>
      <c r="I109" s="133"/>
      <c r="J109" s="133"/>
      <c r="K109" s="133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</row>
    <row r="110" spans="1:27" x14ac:dyDescent="0.25">
      <c r="A110" s="133"/>
      <c r="B110" s="133"/>
      <c r="C110" s="133"/>
      <c r="D110" s="133"/>
      <c r="E110" s="133"/>
      <c r="F110" s="65">
        <v>1</v>
      </c>
      <c r="G110" s="133"/>
      <c r="H110" s="133"/>
      <c r="I110" s="133"/>
      <c r="J110" s="133"/>
      <c r="K110" s="133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</row>
    <row r="111" spans="1:27" x14ac:dyDescent="0.25">
      <c r="A111" s="133"/>
      <c r="B111" s="133"/>
      <c r="C111" s="133"/>
      <c r="D111" s="133"/>
      <c r="E111" s="133"/>
      <c r="F111" s="65">
        <v>1</v>
      </c>
      <c r="G111" s="133"/>
      <c r="H111" s="133"/>
      <c r="I111" s="133"/>
      <c r="J111" s="133"/>
      <c r="K111" s="133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</row>
    <row r="112" spans="1:27" x14ac:dyDescent="0.25">
      <c r="A112" s="133"/>
      <c r="B112" s="133"/>
      <c r="C112" s="133"/>
      <c r="D112" s="133"/>
      <c r="E112" s="133"/>
      <c r="F112" s="65">
        <v>1</v>
      </c>
      <c r="G112" s="133"/>
      <c r="H112" s="133"/>
      <c r="I112" s="133"/>
      <c r="J112" s="133"/>
      <c r="K112" s="133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</row>
    <row r="113" spans="1:27" x14ac:dyDescent="0.25">
      <c r="A113" s="133"/>
      <c r="B113" s="133"/>
      <c r="C113" s="133"/>
      <c r="D113" s="133"/>
      <c r="E113" s="133"/>
      <c r="F113" s="65">
        <v>1</v>
      </c>
      <c r="G113" s="133"/>
      <c r="H113" s="133"/>
      <c r="I113" s="133"/>
      <c r="J113" s="133"/>
      <c r="K113" s="133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</row>
    <row r="114" spans="1:27" x14ac:dyDescent="0.25">
      <c r="A114" s="133"/>
      <c r="B114" s="133"/>
      <c r="C114" s="133"/>
      <c r="D114" s="133"/>
      <c r="E114" s="133"/>
      <c r="F114" s="65">
        <v>1</v>
      </c>
      <c r="G114" s="133"/>
      <c r="H114" s="133"/>
      <c r="I114" s="133"/>
      <c r="J114" s="133"/>
      <c r="K114" s="133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</row>
    <row r="115" spans="1:27" x14ac:dyDescent="0.25">
      <c r="A115" s="133"/>
      <c r="B115" s="133"/>
      <c r="C115" s="133"/>
      <c r="D115" s="133"/>
      <c r="E115" s="133"/>
      <c r="F115" s="65">
        <v>1</v>
      </c>
      <c r="G115" s="133"/>
      <c r="H115" s="133"/>
      <c r="I115" s="133"/>
      <c r="J115" s="133"/>
      <c r="K115" s="133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</row>
    <row r="116" spans="1:27" x14ac:dyDescent="0.25">
      <c r="A116" s="133"/>
      <c r="B116" s="133"/>
      <c r="C116" s="133"/>
      <c r="D116" s="133"/>
      <c r="E116" s="133"/>
      <c r="F116" s="65">
        <v>1</v>
      </c>
      <c r="G116" s="133"/>
      <c r="H116" s="133"/>
      <c r="I116" s="133"/>
      <c r="J116" s="133"/>
      <c r="K116" s="133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</row>
    <row r="117" spans="1:27" x14ac:dyDescent="0.25">
      <c r="A117" s="133"/>
      <c r="B117" s="133"/>
      <c r="C117" s="133"/>
      <c r="D117" s="133"/>
      <c r="E117" s="133"/>
      <c r="F117" s="65">
        <v>1</v>
      </c>
      <c r="G117" s="133"/>
      <c r="H117" s="133"/>
      <c r="I117" s="133"/>
      <c r="J117" s="133"/>
      <c r="K117" s="133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</row>
    <row r="118" spans="1:27" x14ac:dyDescent="0.25">
      <c r="A118" s="133"/>
      <c r="B118" s="133"/>
      <c r="C118" s="133"/>
      <c r="D118" s="133"/>
      <c r="E118" s="133"/>
      <c r="F118" s="65">
        <v>1</v>
      </c>
      <c r="G118" s="133"/>
      <c r="H118" s="133"/>
      <c r="I118" s="133"/>
      <c r="J118" s="133"/>
      <c r="K118" s="133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</row>
    <row r="119" spans="1:27" x14ac:dyDescent="0.25">
      <c r="A119" s="133"/>
      <c r="B119" s="133"/>
      <c r="C119" s="133"/>
      <c r="D119" s="133"/>
      <c r="E119" s="133"/>
      <c r="F119" s="65">
        <v>1</v>
      </c>
      <c r="G119" s="133"/>
      <c r="H119" s="133"/>
      <c r="I119" s="133"/>
      <c r="J119" s="133"/>
      <c r="K119" s="133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</row>
    <row r="120" spans="1:27" x14ac:dyDescent="0.25">
      <c r="A120" s="133"/>
      <c r="B120" s="133"/>
      <c r="C120" s="133"/>
      <c r="D120" s="133"/>
      <c r="E120" s="133"/>
      <c r="F120" s="65">
        <v>1</v>
      </c>
      <c r="G120" s="133"/>
      <c r="H120" s="133"/>
      <c r="I120" s="133"/>
      <c r="J120" s="133"/>
      <c r="K120" s="133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</row>
    <row r="121" spans="1:27" x14ac:dyDescent="0.25">
      <c r="A121" s="133"/>
      <c r="B121" s="133"/>
      <c r="C121" s="133"/>
      <c r="D121" s="133"/>
      <c r="E121" s="133"/>
      <c r="F121" s="65">
        <v>1</v>
      </c>
      <c r="G121" s="133"/>
      <c r="H121" s="133"/>
      <c r="I121" s="133"/>
      <c r="J121" s="133"/>
      <c r="K121" s="133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</row>
    <row r="122" spans="1:27" x14ac:dyDescent="0.25">
      <c r="A122" s="133"/>
      <c r="B122" s="133"/>
      <c r="C122" s="133"/>
      <c r="D122" s="133"/>
      <c r="E122" s="133"/>
      <c r="F122" s="65">
        <v>1</v>
      </c>
      <c r="G122" s="133"/>
      <c r="H122" s="133"/>
      <c r="I122" s="133"/>
      <c r="J122" s="133"/>
      <c r="K122" s="133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</row>
    <row r="123" spans="1:27" x14ac:dyDescent="0.25">
      <c r="A123" s="133"/>
      <c r="B123" s="133"/>
      <c r="C123" s="133"/>
      <c r="D123" s="133"/>
      <c r="E123" s="133"/>
      <c r="F123" s="65">
        <v>1</v>
      </c>
      <c r="G123" s="133"/>
      <c r="H123" s="133"/>
      <c r="I123" s="133"/>
      <c r="J123" s="133"/>
      <c r="K123" s="133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</row>
    <row r="124" spans="1:27" x14ac:dyDescent="0.25">
      <c r="A124" s="133"/>
      <c r="B124" s="133"/>
      <c r="C124" s="133"/>
      <c r="D124" s="133"/>
      <c r="E124" s="133"/>
      <c r="F124" s="65">
        <v>1</v>
      </c>
      <c r="G124" s="133"/>
      <c r="H124" s="133"/>
      <c r="I124" s="133"/>
      <c r="J124" s="133"/>
      <c r="K124" s="133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</row>
    <row r="125" spans="1:27" x14ac:dyDescent="0.25">
      <c r="A125" s="133"/>
      <c r="B125" s="133"/>
      <c r="C125" s="133"/>
      <c r="D125" s="133"/>
      <c r="E125" s="133"/>
      <c r="F125" s="65">
        <v>1</v>
      </c>
      <c r="G125" s="133"/>
      <c r="H125" s="133"/>
      <c r="I125" s="133"/>
      <c r="J125" s="133"/>
      <c r="K125" s="133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</row>
    <row r="126" spans="1:27" x14ac:dyDescent="0.25">
      <c r="A126" s="133"/>
      <c r="B126" s="133"/>
      <c r="C126" s="133"/>
      <c r="D126" s="133"/>
      <c r="E126" s="133"/>
      <c r="F126" s="65">
        <v>1</v>
      </c>
      <c r="G126" s="133"/>
      <c r="H126" s="133"/>
      <c r="I126" s="133"/>
      <c r="J126" s="133"/>
      <c r="K126" s="133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</row>
    <row r="127" spans="1:27" x14ac:dyDescent="0.25">
      <c r="A127" s="133"/>
      <c r="B127" s="133"/>
      <c r="C127" s="133"/>
      <c r="D127" s="133"/>
      <c r="E127" s="133"/>
      <c r="F127" s="65">
        <v>1</v>
      </c>
      <c r="G127" s="133"/>
      <c r="H127" s="133"/>
      <c r="I127" s="133"/>
      <c r="J127" s="133"/>
      <c r="K127" s="133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</row>
    <row r="128" spans="1:27" x14ac:dyDescent="0.25">
      <c r="A128" s="133"/>
      <c r="B128" s="133"/>
      <c r="C128" s="133"/>
      <c r="D128" s="133"/>
      <c r="E128" s="133"/>
      <c r="F128" s="65">
        <v>1</v>
      </c>
      <c r="G128" s="133"/>
      <c r="H128" s="133"/>
      <c r="I128" s="133"/>
      <c r="J128" s="133"/>
      <c r="K128" s="133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</row>
    <row r="129" spans="1:27" x14ac:dyDescent="0.25">
      <c r="A129" s="133"/>
      <c r="B129" s="133"/>
      <c r="C129" s="133"/>
      <c r="D129" s="133"/>
      <c r="E129" s="133"/>
      <c r="F129" s="65">
        <v>1</v>
      </c>
      <c r="G129" s="133"/>
      <c r="H129" s="133"/>
      <c r="I129" s="133"/>
      <c r="J129" s="133"/>
      <c r="K129" s="133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</row>
    <row r="130" spans="1:27" x14ac:dyDescent="0.25">
      <c r="A130" s="133"/>
      <c r="B130" s="133"/>
      <c r="C130" s="133"/>
      <c r="D130" s="133"/>
      <c r="E130" s="133"/>
      <c r="F130" s="65">
        <v>1</v>
      </c>
      <c r="G130" s="133"/>
      <c r="H130" s="133"/>
      <c r="I130" s="133"/>
      <c r="J130" s="133"/>
      <c r="K130" s="133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</row>
    <row r="131" spans="1:27" x14ac:dyDescent="0.25">
      <c r="A131" s="133"/>
      <c r="B131" s="133"/>
      <c r="C131" s="133"/>
      <c r="D131" s="133"/>
      <c r="E131" s="133"/>
      <c r="F131" s="65">
        <v>1</v>
      </c>
      <c r="G131" s="133"/>
      <c r="H131" s="133"/>
      <c r="I131" s="133"/>
      <c r="J131" s="133"/>
      <c r="K131" s="133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</row>
    <row r="132" spans="1:27" x14ac:dyDescent="0.25">
      <c r="A132" s="133"/>
      <c r="B132" s="133"/>
      <c r="C132" s="133"/>
      <c r="D132" s="133"/>
      <c r="E132" s="133"/>
      <c r="F132" s="65">
        <v>1</v>
      </c>
      <c r="G132" s="133"/>
      <c r="H132" s="133"/>
      <c r="I132" s="133"/>
      <c r="J132" s="133"/>
      <c r="K132" s="133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</row>
    <row r="133" spans="1:27" x14ac:dyDescent="0.25">
      <c r="A133" s="133"/>
      <c r="B133" s="133"/>
      <c r="C133" s="133"/>
      <c r="D133" s="133"/>
      <c r="E133" s="133"/>
      <c r="F133" s="65">
        <v>1</v>
      </c>
      <c r="G133" s="133"/>
      <c r="H133" s="133"/>
      <c r="I133" s="133"/>
      <c r="J133" s="133"/>
      <c r="K133" s="133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</row>
    <row r="134" spans="1:27" x14ac:dyDescent="0.25">
      <c r="A134" s="133"/>
      <c r="B134" s="133"/>
      <c r="C134" s="133"/>
      <c r="D134" s="133"/>
      <c r="E134" s="133"/>
      <c r="F134" s="65">
        <v>1</v>
      </c>
      <c r="G134" s="133"/>
      <c r="H134" s="133"/>
      <c r="I134" s="133"/>
      <c r="J134" s="133"/>
      <c r="K134" s="133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</row>
    <row r="135" spans="1:27" x14ac:dyDescent="0.25">
      <c r="A135" s="133"/>
      <c r="B135" s="133"/>
      <c r="C135" s="133"/>
      <c r="D135" s="133"/>
      <c r="E135" s="133"/>
      <c r="F135" s="65">
        <v>1</v>
      </c>
      <c r="G135" s="133"/>
      <c r="H135" s="133"/>
      <c r="I135" s="133"/>
      <c r="J135" s="133"/>
      <c r="K135" s="133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</row>
    <row r="136" spans="1:27" x14ac:dyDescent="0.25">
      <c r="A136" s="133"/>
      <c r="B136" s="133"/>
      <c r="C136" s="133"/>
      <c r="D136" s="133"/>
      <c r="E136" s="133"/>
      <c r="F136" s="65">
        <v>1</v>
      </c>
      <c r="G136" s="133"/>
      <c r="H136" s="133"/>
      <c r="I136" s="133"/>
      <c r="J136" s="133"/>
      <c r="K136" s="133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</row>
    <row r="137" spans="1:27" x14ac:dyDescent="0.25">
      <c r="A137" s="133"/>
      <c r="B137" s="133"/>
      <c r="C137" s="133"/>
      <c r="D137" s="133"/>
      <c r="E137" s="133"/>
      <c r="F137" s="65">
        <v>1</v>
      </c>
      <c r="G137" s="133"/>
      <c r="H137" s="133"/>
      <c r="I137" s="133"/>
      <c r="J137" s="133"/>
      <c r="K137" s="133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</row>
    <row r="138" spans="1:27" x14ac:dyDescent="0.25">
      <c r="A138" s="133"/>
      <c r="B138" s="133"/>
      <c r="C138" s="133"/>
      <c r="D138" s="133"/>
      <c r="E138" s="133"/>
      <c r="F138" s="65">
        <v>1</v>
      </c>
      <c r="G138" s="133"/>
      <c r="H138" s="133"/>
      <c r="I138" s="133"/>
      <c r="J138" s="133"/>
      <c r="K138" s="133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</row>
    <row r="139" spans="1:27" x14ac:dyDescent="0.25">
      <c r="A139" s="133"/>
      <c r="B139" s="133"/>
      <c r="C139" s="133"/>
      <c r="D139" s="133"/>
      <c r="E139" s="133"/>
      <c r="F139" s="65">
        <v>1</v>
      </c>
      <c r="G139" s="133"/>
      <c r="H139" s="133"/>
      <c r="I139" s="133"/>
      <c r="J139" s="133"/>
      <c r="K139" s="133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</row>
    <row r="140" spans="1:27" x14ac:dyDescent="0.25">
      <c r="A140" s="133"/>
      <c r="B140" s="133"/>
      <c r="C140" s="133"/>
      <c r="D140" s="133"/>
      <c r="E140" s="133"/>
      <c r="F140" s="65">
        <v>1</v>
      </c>
      <c r="G140" s="133"/>
      <c r="H140" s="133"/>
      <c r="I140" s="133"/>
      <c r="J140" s="133"/>
      <c r="K140" s="133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</row>
    <row r="141" spans="1:27" x14ac:dyDescent="0.25">
      <c r="A141" s="133"/>
      <c r="B141" s="133"/>
      <c r="C141" s="133"/>
      <c r="D141" s="133"/>
      <c r="E141" s="133"/>
      <c r="F141" s="65">
        <v>1</v>
      </c>
      <c r="G141" s="133"/>
      <c r="H141" s="133"/>
      <c r="I141" s="133"/>
      <c r="J141" s="133"/>
      <c r="K141" s="133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</row>
    <row r="142" spans="1:27" x14ac:dyDescent="0.25">
      <c r="A142" s="133"/>
      <c r="B142" s="133"/>
      <c r="C142" s="133"/>
      <c r="D142" s="133"/>
      <c r="E142" s="133"/>
      <c r="F142" s="65">
        <v>1</v>
      </c>
      <c r="G142" s="133"/>
      <c r="H142" s="133"/>
      <c r="I142" s="133"/>
      <c r="J142" s="133"/>
      <c r="K142" s="133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</row>
    <row r="143" spans="1:27" x14ac:dyDescent="0.25">
      <c r="A143" s="133"/>
      <c r="B143" s="133"/>
      <c r="C143" s="133"/>
      <c r="D143" s="133"/>
      <c r="E143" s="133"/>
      <c r="F143" s="65">
        <v>1</v>
      </c>
      <c r="G143" s="133"/>
      <c r="H143" s="133"/>
      <c r="I143" s="133"/>
      <c r="J143" s="133"/>
      <c r="K143" s="133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</row>
    <row r="144" spans="1:27" x14ac:dyDescent="0.25">
      <c r="A144" s="133"/>
      <c r="B144" s="133"/>
      <c r="C144" s="133"/>
      <c r="D144" s="133"/>
      <c r="E144" s="133"/>
      <c r="F144" s="65">
        <v>1</v>
      </c>
      <c r="G144" s="133"/>
      <c r="H144" s="133"/>
      <c r="I144" s="133"/>
      <c r="J144" s="133"/>
      <c r="K144" s="133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</row>
    <row r="145" spans="1:27" x14ac:dyDescent="0.25">
      <c r="A145" s="133"/>
      <c r="B145" s="133"/>
      <c r="C145" s="133"/>
      <c r="D145" s="133"/>
      <c r="E145" s="133"/>
      <c r="F145" s="65">
        <v>1</v>
      </c>
      <c r="G145" s="133"/>
      <c r="H145" s="133"/>
      <c r="I145" s="133"/>
      <c r="J145" s="133"/>
      <c r="K145" s="133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</row>
    <row r="146" spans="1:27" x14ac:dyDescent="0.25">
      <c r="A146" s="133"/>
      <c r="B146" s="133"/>
      <c r="C146" s="133"/>
      <c r="D146" s="133"/>
      <c r="E146" s="133"/>
      <c r="F146" s="65">
        <v>1</v>
      </c>
      <c r="G146" s="133"/>
      <c r="H146" s="133"/>
      <c r="I146" s="133"/>
      <c r="J146" s="133"/>
      <c r="K146" s="133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</row>
    <row r="147" spans="1:27" x14ac:dyDescent="0.25">
      <c r="A147" s="133"/>
      <c r="B147" s="133"/>
      <c r="C147" s="133"/>
      <c r="D147" s="133"/>
      <c r="E147" s="133"/>
      <c r="F147" s="65">
        <v>1</v>
      </c>
      <c r="G147" s="133"/>
      <c r="H147" s="133"/>
      <c r="I147" s="133"/>
      <c r="J147" s="133"/>
      <c r="K147" s="133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</row>
    <row r="148" spans="1:27" x14ac:dyDescent="0.25">
      <c r="A148" s="133"/>
      <c r="B148" s="133"/>
      <c r="C148" s="133"/>
      <c r="D148" s="133"/>
      <c r="E148" s="133"/>
      <c r="F148" s="65">
        <v>1</v>
      </c>
      <c r="G148" s="133"/>
      <c r="H148" s="133"/>
      <c r="I148" s="133"/>
      <c r="J148" s="133"/>
      <c r="K148" s="133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</row>
    <row r="149" spans="1:27" x14ac:dyDescent="0.25">
      <c r="A149" s="133"/>
      <c r="B149" s="133"/>
      <c r="C149" s="133"/>
      <c r="D149" s="133"/>
      <c r="E149" s="133"/>
      <c r="F149" s="65">
        <v>1</v>
      </c>
      <c r="G149" s="133"/>
      <c r="H149" s="133"/>
      <c r="I149" s="133"/>
      <c r="J149" s="133"/>
      <c r="K149" s="133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</row>
    <row r="150" spans="1:27" x14ac:dyDescent="0.25">
      <c r="A150" s="133"/>
      <c r="B150" s="133"/>
      <c r="C150" s="133"/>
      <c r="D150" s="133"/>
      <c r="E150" s="133"/>
      <c r="F150" s="65">
        <v>1</v>
      </c>
      <c r="G150" s="133"/>
      <c r="H150" s="133"/>
      <c r="I150" s="133"/>
      <c r="J150" s="133"/>
      <c r="K150" s="133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</row>
    <row r="151" spans="1:27" s="130" customFormat="1" ht="15.75" thickBot="1" x14ac:dyDescent="0.3">
      <c r="A151" s="133"/>
      <c r="B151" s="133"/>
      <c r="C151" s="133"/>
      <c r="D151" s="133"/>
      <c r="E151" s="133"/>
      <c r="F151" s="65">
        <v>1</v>
      </c>
      <c r="G151" s="133"/>
      <c r="H151" s="133"/>
      <c r="I151" s="133"/>
      <c r="J151" s="133"/>
      <c r="K151" s="133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</row>
  </sheetData>
  <sheetProtection sheet="1" objects="1" scenarios="1" selectLockedCells="1"/>
  <mergeCells count="607">
    <mergeCell ref="L150:O150"/>
    <mergeCell ref="P150:S150"/>
    <mergeCell ref="T150:W150"/>
    <mergeCell ref="X150:AA150"/>
    <mergeCell ref="L151:O151"/>
    <mergeCell ref="P151:S151"/>
    <mergeCell ref="T151:W151"/>
    <mergeCell ref="X151:AA151"/>
    <mergeCell ref="L148:O148"/>
    <mergeCell ref="P148:S148"/>
    <mergeCell ref="T148:W148"/>
    <mergeCell ref="X148:AA148"/>
    <mergeCell ref="L149:O149"/>
    <mergeCell ref="P149:S149"/>
    <mergeCell ref="T149:W149"/>
    <mergeCell ref="X149:AA149"/>
    <mergeCell ref="L146:O146"/>
    <mergeCell ref="P146:S146"/>
    <mergeCell ref="T146:W146"/>
    <mergeCell ref="X146:AA146"/>
    <mergeCell ref="L147:O147"/>
    <mergeCell ref="P147:S147"/>
    <mergeCell ref="T147:W147"/>
    <mergeCell ref="X147:AA147"/>
    <mergeCell ref="L144:O144"/>
    <mergeCell ref="P144:S144"/>
    <mergeCell ref="T144:W144"/>
    <mergeCell ref="X144:AA144"/>
    <mergeCell ref="L145:O145"/>
    <mergeCell ref="P145:S145"/>
    <mergeCell ref="T145:W145"/>
    <mergeCell ref="X145:AA145"/>
    <mergeCell ref="L142:O142"/>
    <mergeCell ref="P142:S142"/>
    <mergeCell ref="T142:W142"/>
    <mergeCell ref="X142:AA142"/>
    <mergeCell ref="L143:O143"/>
    <mergeCell ref="P143:S143"/>
    <mergeCell ref="T143:W143"/>
    <mergeCell ref="X143:AA143"/>
    <mergeCell ref="L140:O140"/>
    <mergeCell ref="P140:S140"/>
    <mergeCell ref="T140:W140"/>
    <mergeCell ref="X140:AA140"/>
    <mergeCell ref="L141:O141"/>
    <mergeCell ref="P141:S141"/>
    <mergeCell ref="T141:W141"/>
    <mergeCell ref="X141:AA141"/>
    <mergeCell ref="L138:O138"/>
    <mergeCell ref="P138:S138"/>
    <mergeCell ref="T138:W138"/>
    <mergeCell ref="X138:AA138"/>
    <mergeCell ref="L139:O139"/>
    <mergeCell ref="P139:S139"/>
    <mergeCell ref="T139:W139"/>
    <mergeCell ref="X139:AA139"/>
    <mergeCell ref="L136:O136"/>
    <mergeCell ref="P136:S136"/>
    <mergeCell ref="T136:W136"/>
    <mergeCell ref="X136:AA136"/>
    <mergeCell ref="L137:O137"/>
    <mergeCell ref="P137:S137"/>
    <mergeCell ref="T137:W137"/>
    <mergeCell ref="X137:AA137"/>
    <mergeCell ref="L134:O134"/>
    <mergeCell ref="P134:S134"/>
    <mergeCell ref="T134:W134"/>
    <mergeCell ref="X134:AA134"/>
    <mergeCell ref="L135:O135"/>
    <mergeCell ref="P135:S135"/>
    <mergeCell ref="T135:W135"/>
    <mergeCell ref="X135:AA135"/>
    <mergeCell ref="L132:O132"/>
    <mergeCell ref="P132:S132"/>
    <mergeCell ref="T132:W132"/>
    <mergeCell ref="X132:AA132"/>
    <mergeCell ref="L133:O133"/>
    <mergeCell ref="P133:S133"/>
    <mergeCell ref="T133:W133"/>
    <mergeCell ref="X133:AA133"/>
    <mergeCell ref="L130:O130"/>
    <mergeCell ref="P130:S130"/>
    <mergeCell ref="T130:W130"/>
    <mergeCell ref="X130:AA130"/>
    <mergeCell ref="L131:O131"/>
    <mergeCell ref="P131:S131"/>
    <mergeCell ref="T131:W131"/>
    <mergeCell ref="X131:AA131"/>
    <mergeCell ref="L128:O128"/>
    <mergeCell ref="P128:S128"/>
    <mergeCell ref="T128:W128"/>
    <mergeCell ref="X128:AA128"/>
    <mergeCell ref="L129:O129"/>
    <mergeCell ref="P129:S129"/>
    <mergeCell ref="T129:W129"/>
    <mergeCell ref="X129:AA129"/>
    <mergeCell ref="L126:O126"/>
    <mergeCell ref="P126:S126"/>
    <mergeCell ref="T126:W126"/>
    <mergeCell ref="X126:AA126"/>
    <mergeCell ref="L127:O127"/>
    <mergeCell ref="P127:S127"/>
    <mergeCell ref="T127:W127"/>
    <mergeCell ref="X127:AA127"/>
    <mergeCell ref="L124:O124"/>
    <mergeCell ref="P124:S124"/>
    <mergeCell ref="T124:W124"/>
    <mergeCell ref="X124:AA124"/>
    <mergeCell ref="L125:O125"/>
    <mergeCell ref="P125:S125"/>
    <mergeCell ref="T125:W125"/>
    <mergeCell ref="X125:AA125"/>
    <mergeCell ref="L122:O122"/>
    <mergeCell ref="P122:S122"/>
    <mergeCell ref="T122:W122"/>
    <mergeCell ref="X122:AA122"/>
    <mergeCell ref="L123:O123"/>
    <mergeCell ref="P123:S123"/>
    <mergeCell ref="T123:W123"/>
    <mergeCell ref="X123:AA123"/>
    <mergeCell ref="L120:O120"/>
    <mergeCell ref="P120:S120"/>
    <mergeCell ref="T120:W120"/>
    <mergeCell ref="X120:AA120"/>
    <mergeCell ref="L121:O121"/>
    <mergeCell ref="P121:S121"/>
    <mergeCell ref="T121:W121"/>
    <mergeCell ref="X121:AA121"/>
    <mergeCell ref="L118:O118"/>
    <mergeCell ref="P118:S118"/>
    <mergeCell ref="T118:W118"/>
    <mergeCell ref="X118:AA118"/>
    <mergeCell ref="L119:O119"/>
    <mergeCell ref="P119:S119"/>
    <mergeCell ref="T119:W119"/>
    <mergeCell ref="X119:AA119"/>
    <mergeCell ref="L116:O116"/>
    <mergeCell ref="P116:S116"/>
    <mergeCell ref="T116:W116"/>
    <mergeCell ref="X116:AA116"/>
    <mergeCell ref="L117:O117"/>
    <mergeCell ref="P117:S117"/>
    <mergeCell ref="T117:W117"/>
    <mergeCell ref="X117:AA117"/>
    <mergeCell ref="L114:O114"/>
    <mergeCell ref="P114:S114"/>
    <mergeCell ref="T114:W114"/>
    <mergeCell ref="X114:AA114"/>
    <mergeCell ref="L115:O115"/>
    <mergeCell ref="P115:S115"/>
    <mergeCell ref="T115:W115"/>
    <mergeCell ref="X115:AA115"/>
    <mergeCell ref="L112:O112"/>
    <mergeCell ref="P112:S112"/>
    <mergeCell ref="T112:W112"/>
    <mergeCell ref="X112:AA112"/>
    <mergeCell ref="L113:O113"/>
    <mergeCell ref="P113:S113"/>
    <mergeCell ref="T113:W113"/>
    <mergeCell ref="X113:AA113"/>
    <mergeCell ref="L110:O110"/>
    <mergeCell ref="P110:S110"/>
    <mergeCell ref="T110:W110"/>
    <mergeCell ref="X110:AA110"/>
    <mergeCell ref="L111:O111"/>
    <mergeCell ref="P111:S111"/>
    <mergeCell ref="T111:W111"/>
    <mergeCell ref="X111:AA111"/>
    <mergeCell ref="L108:O108"/>
    <mergeCell ref="P108:S108"/>
    <mergeCell ref="T108:W108"/>
    <mergeCell ref="X108:AA108"/>
    <mergeCell ref="L109:O109"/>
    <mergeCell ref="P109:S109"/>
    <mergeCell ref="T109:W109"/>
    <mergeCell ref="X109:AA109"/>
    <mergeCell ref="L106:O106"/>
    <mergeCell ref="P106:S106"/>
    <mergeCell ref="T106:W106"/>
    <mergeCell ref="X106:AA106"/>
    <mergeCell ref="L107:O107"/>
    <mergeCell ref="P107:S107"/>
    <mergeCell ref="T107:W107"/>
    <mergeCell ref="X107:AA107"/>
    <mergeCell ref="L104:O104"/>
    <mergeCell ref="P104:S104"/>
    <mergeCell ref="T104:W104"/>
    <mergeCell ref="X104:AA104"/>
    <mergeCell ref="L105:O105"/>
    <mergeCell ref="P105:S105"/>
    <mergeCell ref="T105:W105"/>
    <mergeCell ref="X105:AA105"/>
    <mergeCell ref="L102:O102"/>
    <mergeCell ref="P102:S102"/>
    <mergeCell ref="T102:W102"/>
    <mergeCell ref="X102:AA102"/>
    <mergeCell ref="L103:O103"/>
    <mergeCell ref="P103:S103"/>
    <mergeCell ref="T103:W103"/>
    <mergeCell ref="X103:AA103"/>
    <mergeCell ref="L100:O100"/>
    <mergeCell ref="P100:S100"/>
    <mergeCell ref="T100:W100"/>
    <mergeCell ref="X100:AA100"/>
    <mergeCell ref="L101:O101"/>
    <mergeCell ref="P101:S101"/>
    <mergeCell ref="T101:W101"/>
    <mergeCell ref="X101:AA101"/>
    <mergeCell ref="L98:O98"/>
    <mergeCell ref="P98:S98"/>
    <mergeCell ref="T98:W98"/>
    <mergeCell ref="X98:AA98"/>
    <mergeCell ref="L99:O99"/>
    <mergeCell ref="P99:S99"/>
    <mergeCell ref="T99:W99"/>
    <mergeCell ref="X99:AA99"/>
    <mergeCell ref="L96:O96"/>
    <mergeCell ref="P96:S96"/>
    <mergeCell ref="T96:W96"/>
    <mergeCell ref="X96:AA96"/>
    <mergeCell ref="L97:O97"/>
    <mergeCell ref="P97:S97"/>
    <mergeCell ref="T97:W97"/>
    <mergeCell ref="X97:AA97"/>
    <mergeCell ref="L94:O94"/>
    <mergeCell ref="P94:S94"/>
    <mergeCell ref="T94:W94"/>
    <mergeCell ref="X94:AA94"/>
    <mergeCell ref="L95:O95"/>
    <mergeCell ref="P95:S95"/>
    <mergeCell ref="T95:W95"/>
    <mergeCell ref="X95:AA95"/>
    <mergeCell ref="L92:O92"/>
    <mergeCell ref="P92:S92"/>
    <mergeCell ref="T92:W92"/>
    <mergeCell ref="X92:AA92"/>
    <mergeCell ref="L93:O93"/>
    <mergeCell ref="P93:S93"/>
    <mergeCell ref="T93:W93"/>
    <mergeCell ref="X93:AA93"/>
    <mergeCell ref="L90:O90"/>
    <mergeCell ref="P90:S90"/>
    <mergeCell ref="T90:W90"/>
    <mergeCell ref="X90:AA90"/>
    <mergeCell ref="L91:O91"/>
    <mergeCell ref="P91:S91"/>
    <mergeCell ref="T91:W91"/>
    <mergeCell ref="X91:AA91"/>
    <mergeCell ref="L88:O88"/>
    <mergeCell ref="P88:S88"/>
    <mergeCell ref="T88:W88"/>
    <mergeCell ref="X88:AA88"/>
    <mergeCell ref="L89:O89"/>
    <mergeCell ref="P89:S89"/>
    <mergeCell ref="T89:W89"/>
    <mergeCell ref="X89:AA89"/>
    <mergeCell ref="L86:O86"/>
    <mergeCell ref="P86:S86"/>
    <mergeCell ref="T86:W86"/>
    <mergeCell ref="X86:AA86"/>
    <mergeCell ref="L87:O87"/>
    <mergeCell ref="P87:S87"/>
    <mergeCell ref="T87:W87"/>
    <mergeCell ref="X87:AA87"/>
    <mergeCell ref="L84:O84"/>
    <mergeCell ref="P84:S84"/>
    <mergeCell ref="T84:W84"/>
    <mergeCell ref="X84:AA84"/>
    <mergeCell ref="L85:O85"/>
    <mergeCell ref="P85:S85"/>
    <mergeCell ref="T85:W85"/>
    <mergeCell ref="X85:AA85"/>
    <mergeCell ref="L82:O82"/>
    <mergeCell ref="P82:S82"/>
    <mergeCell ref="T82:W82"/>
    <mergeCell ref="X82:AA82"/>
    <mergeCell ref="L83:O83"/>
    <mergeCell ref="P83:S83"/>
    <mergeCell ref="T83:W83"/>
    <mergeCell ref="X83:AA83"/>
    <mergeCell ref="L80:O80"/>
    <mergeCell ref="P80:S80"/>
    <mergeCell ref="T80:W80"/>
    <mergeCell ref="X80:AA80"/>
    <mergeCell ref="L81:O81"/>
    <mergeCell ref="P81:S81"/>
    <mergeCell ref="T81:W81"/>
    <mergeCell ref="X81:AA81"/>
    <mergeCell ref="L78:O78"/>
    <mergeCell ref="P78:S78"/>
    <mergeCell ref="T78:W78"/>
    <mergeCell ref="X78:AA78"/>
    <mergeCell ref="L79:O79"/>
    <mergeCell ref="P79:S79"/>
    <mergeCell ref="T79:W79"/>
    <mergeCell ref="X79:AA79"/>
    <mergeCell ref="L76:O76"/>
    <mergeCell ref="P76:S76"/>
    <mergeCell ref="T76:W76"/>
    <mergeCell ref="X76:AA76"/>
    <mergeCell ref="L77:O77"/>
    <mergeCell ref="P77:S77"/>
    <mergeCell ref="T77:W77"/>
    <mergeCell ref="X77:AA77"/>
    <mergeCell ref="L74:O74"/>
    <mergeCell ref="P74:S74"/>
    <mergeCell ref="T74:W74"/>
    <mergeCell ref="X74:AA74"/>
    <mergeCell ref="L75:O75"/>
    <mergeCell ref="P75:S75"/>
    <mergeCell ref="T75:W75"/>
    <mergeCell ref="X75:AA75"/>
    <mergeCell ref="L72:O72"/>
    <mergeCell ref="P72:S72"/>
    <mergeCell ref="T72:W72"/>
    <mergeCell ref="X72:AA72"/>
    <mergeCell ref="L73:O73"/>
    <mergeCell ref="P73:S73"/>
    <mergeCell ref="T73:W73"/>
    <mergeCell ref="X73:AA73"/>
    <mergeCell ref="L70:O70"/>
    <mergeCell ref="P70:S70"/>
    <mergeCell ref="T70:W70"/>
    <mergeCell ref="X70:AA70"/>
    <mergeCell ref="L71:O71"/>
    <mergeCell ref="P71:S71"/>
    <mergeCell ref="T71:W71"/>
    <mergeCell ref="X71:AA71"/>
    <mergeCell ref="L68:O68"/>
    <mergeCell ref="P68:S68"/>
    <mergeCell ref="T68:W68"/>
    <mergeCell ref="X68:AA68"/>
    <mergeCell ref="L69:O69"/>
    <mergeCell ref="P69:S69"/>
    <mergeCell ref="T69:W69"/>
    <mergeCell ref="X69:AA69"/>
    <mergeCell ref="L66:O66"/>
    <mergeCell ref="P66:S66"/>
    <mergeCell ref="T66:W66"/>
    <mergeCell ref="X66:AA66"/>
    <mergeCell ref="L67:O67"/>
    <mergeCell ref="P67:S67"/>
    <mergeCell ref="T67:W67"/>
    <mergeCell ref="X67:AA67"/>
    <mergeCell ref="L64:O64"/>
    <mergeCell ref="P64:S64"/>
    <mergeCell ref="T64:W64"/>
    <mergeCell ref="X64:AA64"/>
    <mergeCell ref="L65:O65"/>
    <mergeCell ref="P65:S65"/>
    <mergeCell ref="T65:W65"/>
    <mergeCell ref="X65:AA65"/>
    <mergeCell ref="L62:O62"/>
    <mergeCell ref="P62:S62"/>
    <mergeCell ref="T62:W62"/>
    <mergeCell ref="X62:AA62"/>
    <mergeCell ref="L63:O63"/>
    <mergeCell ref="P63:S63"/>
    <mergeCell ref="T63:W63"/>
    <mergeCell ref="X63:AA63"/>
    <mergeCell ref="L60:O60"/>
    <mergeCell ref="P60:S60"/>
    <mergeCell ref="T60:W60"/>
    <mergeCell ref="X60:AA60"/>
    <mergeCell ref="L61:O61"/>
    <mergeCell ref="P61:S61"/>
    <mergeCell ref="T61:W61"/>
    <mergeCell ref="X61:AA61"/>
    <mergeCell ref="L58:O58"/>
    <mergeCell ref="P58:S58"/>
    <mergeCell ref="T58:W58"/>
    <mergeCell ref="X58:AA58"/>
    <mergeCell ref="L59:O59"/>
    <mergeCell ref="P59:S59"/>
    <mergeCell ref="T59:W59"/>
    <mergeCell ref="X59:AA59"/>
    <mergeCell ref="L56:O56"/>
    <mergeCell ref="P56:S56"/>
    <mergeCell ref="T56:W56"/>
    <mergeCell ref="X56:AA56"/>
    <mergeCell ref="L57:O57"/>
    <mergeCell ref="P57:S57"/>
    <mergeCell ref="T57:W57"/>
    <mergeCell ref="X57:AA57"/>
    <mergeCell ref="L54:O54"/>
    <mergeCell ref="P54:S54"/>
    <mergeCell ref="T54:W54"/>
    <mergeCell ref="X54:AA54"/>
    <mergeCell ref="L55:O55"/>
    <mergeCell ref="P55:S55"/>
    <mergeCell ref="T55:W55"/>
    <mergeCell ref="X55:AA55"/>
    <mergeCell ref="L52:O52"/>
    <mergeCell ref="P52:S52"/>
    <mergeCell ref="T52:W52"/>
    <mergeCell ref="X52:AA52"/>
    <mergeCell ref="L53:O53"/>
    <mergeCell ref="P53:S53"/>
    <mergeCell ref="T53:W53"/>
    <mergeCell ref="X53:AA53"/>
    <mergeCell ref="L50:O50"/>
    <mergeCell ref="P50:S50"/>
    <mergeCell ref="T50:W50"/>
    <mergeCell ref="X50:AA50"/>
    <mergeCell ref="L51:O51"/>
    <mergeCell ref="P51:S51"/>
    <mergeCell ref="T51:W51"/>
    <mergeCell ref="X51:AA51"/>
    <mergeCell ref="L48:O48"/>
    <mergeCell ref="P48:S48"/>
    <mergeCell ref="T48:W48"/>
    <mergeCell ref="X48:AA48"/>
    <mergeCell ref="L49:O49"/>
    <mergeCell ref="P49:S49"/>
    <mergeCell ref="T49:W49"/>
    <mergeCell ref="X49:AA49"/>
    <mergeCell ref="L46:O46"/>
    <mergeCell ref="P46:S46"/>
    <mergeCell ref="T46:W46"/>
    <mergeCell ref="X46:AA46"/>
    <mergeCell ref="L47:O47"/>
    <mergeCell ref="P47:S47"/>
    <mergeCell ref="T47:W47"/>
    <mergeCell ref="X47:AA47"/>
    <mergeCell ref="L44:O44"/>
    <mergeCell ref="P44:S44"/>
    <mergeCell ref="T44:W44"/>
    <mergeCell ref="X44:AA44"/>
    <mergeCell ref="L45:O45"/>
    <mergeCell ref="P45:S45"/>
    <mergeCell ref="T45:W45"/>
    <mergeCell ref="X45:AA45"/>
    <mergeCell ref="L42:O42"/>
    <mergeCell ref="P42:S42"/>
    <mergeCell ref="T42:W42"/>
    <mergeCell ref="X42:AA42"/>
    <mergeCell ref="L43:O43"/>
    <mergeCell ref="P43:S43"/>
    <mergeCell ref="T43:W43"/>
    <mergeCell ref="X43:AA43"/>
    <mergeCell ref="L40:O40"/>
    <mergeCell ref="P40:S40"/>
    <mergeCell ref="T40:W40"/>
    <mergeCell ref="X40:AA40"/>
    <mergeCell ref="L41:O41"/>
    <mergeCell ref="P41:S41"/>
    <mergeCell ref="T41:W41"/>
    <mergeCell ref="X41:AA41"/>
    <mergeCell ref="L38:O38"/>
    <mergeCell ref="P38:S38"/>
    <mergeCell ref="T38:W38"/>
    <mergeCell ref="X38:AA38"/>
    <mergeCell ref="L39:O39"/>
    <mergeCell ref="P39:S39"/>
    <mergeCell ref="T39:W39"/>
    <mergeCell ref="X39:AA39"/>
    <mergeCell ref="L36:O36"/>
    <mergeCell ref="P36:S36"/>
    <mergeCell ref="T36:W36"/>
    <mergeCell ref="X36:AA36"/>
    <mergeCell ref="L37:O37"/>
    <mergeCell ref="P37:S37"/>
    <mergeCell ref="T37:W37"/>
    <mergeCell ref="X37:AA37"/>
    <mergeCell ref="L34:O34"/>
    <mergeCell ref="P34:S34"/>
    <mergeCell ref="T34:W34"/>
    <mergeCell ref="X34:AA34"/>
    <mergeCell ref="L35:O35"/>
    <mergeCell ref="P35:S35"/>
    <mergeCell ref="T35:W35"/>
    <mergeCell ref="X35:AA35"/>
    <mergeCell ref="L32:O32"/>
    <mergeCell ref="P32:S32"/>
    <mergeCell ref="T32:W32"/>
    <mergeCell ref="X32:AA32"/>
    <mergeCell ref="L33:O33"/>
    <mergeCell ref="P33:S33"/>
    <mergeCell ref="T33:W33"/>
    <mergeCell ref="X33:AA33"/>
    <mergeCell ref="L30:O30"/>
    <mergeCell ref="P30:S30"/>
    <mergeCell ref="T30:W30"/>
    <mergeCell ref="X30:AA30"/>
    <mergeCell ref="L31:O31"/>
    <mergeCell ref="P31:S31"/>
    <mergeCell ref="T31:W31"/>
    <mergeCell ref="X31:AA31"/>
    <mergeCell ref="L28:O28"/>
    <mergeCell ref="P28:S28"/>
    <mergeCell ref="T28:W28"/>
    <mergeCell ref="X28:AA28"/>
    <mergeCell ref="L29:O29"/>
    <mergeCell ref="P29:S29"/>
    <mergeCell ref="T29:W29"/>
    <mergeCell ref="X29:AA29"/>
    <mergeCell ref="L26:O26"/>
    <mergeCell ref="P26:S26"/>
    <mergeCell ref="T26:W26"/>
    <mergeCell ref="X26:AA26"/>
    <mergeCell ref="L27:O27"/>
    <mergeCell ref="P27:S27"/>
    <mergeCell ref="T27:W27"/>
    <mergeCell ref="X27:AA27"/>
    <mergeCell ref="L24:O24"/>
    <mergeCell ref="P24:S24"/>
    <mergeCell ref="T24:W24"/>
    <mergeCell ref="X24:AA24"/>
    <mergeCell ref="L25:O25"/>
    <mergeCell ref="P25:S25"/>
    <mergeCell ref="T25:W25"/>
    <mergeCell ref="X25:AA25"/>
    <mergeCell ref="L22:O22"/>
    <mergeCell ref="P22:S22"/>
    <mergeCell ref="T22:W22"/>
    <mergeCell ref="X22:AA22"/>
    <mergeCell ref="L23:O23"/>
    <mergeCell ref="P23:S23"/>
    <mergeCell ref="T23:W23"/>
    <mergeCell ref="X23:AA23"/>
    <mergeCell ref="L20:O20"/>
    <mergeCell ref="P20:S20"/>
    <mergeCell ref="T20:W20"/>
    <mergeCell ref="X20:AA20"/>
    <mergeCell ref="L21:O21"/>
    <mergeCell ref="P21:S21"/>
    <mergeCell ref="T21:W21"/>
    <mergeCell ref="X21:AA21"/>
    <mergeCell ref="L18:O18"/>
    <mergeCell ref="P18:S18"/>
    <mergeCell ref="T18:W18"/>
    <mergeCell ref="X18:AA18"/>
    <mergeCell ref="L19:O19"/>
    <mergeCell ref="P19:S19"/>
    <mergeCell ref="T19:W19"/>
    <mergeCell ref="X19:AA19"/>
    <mergeCell ref="L16:O16"/>
    <mergeCell ref="P16:S16"/>
    <mergeCell ref="T16:W16"/>
    <mergeCell ref="X16:AA16"/>
    <mergeCell ref="L17:O17"/>
    <mergeCell ref="P17:S17"/>
    <mergeCell ref="T17:W17"/>
    <mergeCell ref="X17:AA17"/>
    <mergeCell ref="L14:O14"/>
    <mergeCell ref="P14:S14"/>
    <mergeCell ref="T14:W14"/>
    <mergeCell ref="X14:AA14"/>
    <mergeCell ref="L15:O15"/>
    <mergeCell ref="P15:S15"/>
    <mergeCell ref="T15:W15"/>
    <mergeCell ref="X15:AA15"/>
    <mergeCell ref="L12:O12"/>
    <mergeCell ref="P12:S12"/>
    <mergeCell ref="T12:W12"/>
    <mergeCell ref="X12:AA12"/>
    <mergeCell ref="L13:O13"/>
    <mergeCell ref="P13:S13"/>
    <mergeCell ref="T13:W13"/>
    <mergeCell ref="X13:AA13"/>
    <mergeCell ref="L10:O10"/>
    <mergeCell ref="P10:S10"/>
    <mergeCell ref="T10:W10"/>
    <mergeCell ref="X10:AA10"/>
    <mergeCell ref="L11:O11"/>
    <mergeCell ref="P11:S11"/>
    <mergeCell ref="T11:W11"/>
    <mergeCell ref="X11:AA11"/>
    <mergeCell ref="L8:O8"/>
    <mergeCell ref="P8:S8"/>
    <mergeCell ref="T8:W8"/>
    <mergeCell ref="X8:AA8"/>
    <mergeCell ref="L9:O9"/>
    <mergeCell ref="P9:S9"/>
    <mergeCell ref="T9:W9"/>
    <mergeCell ref="X9:AA9"/>
    <mergeCell ref="L7:O7"/>
    <mergeCell ref="P7:S7"/>
    <mergeCell ref="T7:W7"/>
    <mergeCell ref="X7:AA7"/>
    <mergeCell ref="L4:O4"/>
    <mergeCell ref="P4:S4"/>
    <mergeCell ref="T4:W4"/>
    <mergeCell ref="X4:AA4"/>
    <mergeCell ref="L5:O5"/>
    <mergeCell ref="P5:S5"/>
    <mergeCell ref="T5:W5"/>
    <mergeCell ref="X5:AA5"/>
    <mergeCell ref="K1:K3"/>
    <mergeCell ref="L1:AA1"/>
    <mergeCell ref="L2:O2"/>
    <mergeCell ref="P2:S2"/>
    <mergeCell ref="T2:W2"/>
    <mergeCell ref="X2:AA2"/>
    <mergeCell ref="L6:O6"/>
    <mergeCell ref="P6:S6"/>
    <mergeCell ref="T6:W6"/>
    <mergeCell ref="X6:AA6"/>
    <mergeCell ref="A1:A3"/>
    <mergeCell ref="B1:B3"/>
    <mergeCell ref="C1:C3"/>
    <mergeCell ref="D1:D3"/>
    <mergeCell ref="E1:E3"/>
    <mergeCell ref="G1:G3"/>
    <mergeCell ref="H1:H3"/>
    <mergeCell ref="I1:I3"/>
    <mergeCell ref="J1:J3"/>
  </mergeCells>
  <dataValidations count="1">
    <dataValidation type="list" showInputMessage="1" showErrorMessage="1" sqref="L4:AA151">
      <formula1>$AC$4:$AC$5</formula1>
    </dataValidation>
  </dataValidations>
  <printOptions horizontalCentered="1"/>
  <pageMargins left="0" right="0" top="0" bottom="0" header="0.31496062992125984" footer="0.31496062992125984"/>
  <pageSetup paperSize="9" scale="65" orientation="landscape" r:id="rId1"/>
  <rowBreaks count="4" manualBreakCount="4">
    <brk id="38" max="16383" man="1"/>
    <brk id="73" max="26" man="1"/>
    <brk id="108" max="16383" man="1"/>
    <brk id="143" max="26" man="1"/>
  </rowBreaks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151"/>
  <sheetViews>
    <sheetView view="pageBreakPreview" zoomScale="60" zoomScaleNormal="70" workbookViewId="0">
      <pane ySplit="3" topLeftCell="A4" activePane="bottomLeft" state="frozen"/>
      <selection pane="bottomLeft" activeCell="A4" sqref="A4"/>
    </sheetView>
  </sheetViews>
  <sheetFormatPr baseColWidth="10" defaultColWidth="25.7109375" defaultRowHeight="15" x14ac:dyDescent="0.25"/>
  <cols>
    <col min="1" max="1" width="25.7109375" style="42"/>
    <col min="2" max="2" width="16.42578125" style="42" customWidth="1"/>
    <col min="3" max="3" width="12.140625" style="42" customWidth="1"/>
    <col min="4" max="4" width="7.42578125" style="42" customWidth="1"/>
    <col min="5" max="5" width="5.85546875" style="42" customWidth="1"/>
    <col min="6" max="6" width="5.85546875" style="42" hidden="1" customWidth="1"/>
    <col min="7" max="10" width="14.5703125" style="42" customWidth="1"/>
    <col min="11" max="11" width="26.7109375" style="42" customWidth="1"/>
    <col min="12" max="27" width="4.7109375" style="42" customWidth="1"/>
    <col min="28" max="28" width="25.7109375" style="42"/>
    <col min="29" max="29" width="0" style="42" hidden="1" customWidth="1"/>
    <col min="30" max="16384" width="25.7109375" style="42"/>
  </cols>
  <sheetData>
    <row r="1" spans="1:29" ht="45" customHeight="1" x14ac:dyDescent="0.25">
      <c r="A1" s="244" t="s">
        <v>54</v>
      </c>
      <c r="B1" s="244" t="s">
        <v>55</v>
      </c>
      <c r="C1" s="244" t="s">
        <v>56</v>
      </c>
      <c r="D1" s="244" t="s">
        <v>52</v>
      </c>
      <c r="E1" s="244" t="s">
        <v>57</v>
      </c>
      <c r="F1" s="41"/>
      <c r="G1" s="247" t="s">
        <v>58</v>
      </c>
      <c r="H1" s="247" t="s">
        <v>59</v>
      </c>
      <c r="I1" s="247" t="s">
        <v>129</v>
      </c>
      <c r="J1" s="247" t="s">
        <v>122</v>
      </c>
      <c r="K1" s="247" t="s">
        <v>60</v>
      </c>
      <c r="L1" s="243" t="s">
        <v>127</v>
      </c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9" ht="15.75" customHeight="1" x14ac:dyDescent="0.25">
      <c r="A2" s="245"/>
      <c r="B2" s="245"/>
      <c r="C2" s="245"/>
      <c r="D2" s="245"/>
      <c r="E2" s="245"/>
      <c r="F2" s="65"/>
      <c r="G2" s="248"/>
      <c r="H2" s="248"/>
      <c r="I2" s="248"/>
      <c r="J2" s="248"/>
      <c r="K2" s="248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29" ht="15.75" customHeight="1" x14ac:dyDescent="0.25">
      <c r="A3" s="246"/>
      <c r="B3" s="246"/>
      <c r="C3" s="246"/>
      <c r="D3" s="246"/>
      <c r="E3" s="246"/>
      <c r="F3" s="65"/>
      <c r="G3" s="249"/>
      <c r="H3" s="249"/>
      <c r="I3" s="249"/>
      <c r="J3" s="249"/>
      <c r="K3" s="249"/>
      <c r="L3" s="66" t="s">
        <v>78</v>
      </c>
      <c r="M3" s="66">
        <f>SUMIFS($F$4:$F$151,L4:L151,"x",$E$4:$E$151,"F")</f>
        <v>0</v>
      </c>
      <c r="N3" s="66" t="s">
        <v>121</v>
      </c>
      <c r="O3" s="66">
        <f>SUMIFS($F$4:$F$151,L4:L151,"x",$E$4:$E$151,"M")</f>
        <v>0</v>
      </c>
      <c r="P3" s="66" t="s">
        <v>78</v>
      </c>
      <c r="Q3" s="66">
        <f>SUMIFS($F$4:$F$151,P4:P151,"x",$E$4:$E$151,"F")</f>
        <v>0</v>
      </c>
      <c r="R3" s="66" t="s">
        <v>121</v>
      </c>
      <c r="S3" s="66">
        <f>SUMIFS($F$4:$F$151,P4:P151,"x",$E$4:$E$151,"M")</f>
        <v>0</v>
      </c>
      <c r="T3" s="66" t="s">
        <v>78</v>
      </c>
      <c r="U3" s="66">
        <f>SUMIFS($F$4:$F$151,T4:T151,"x",$E$4:$E$151,"F")</f>
        <v>0</v>
      </c>
      <c r="V3" s="66" t="s">
        <v>121</v>
      </c>
      <c r="W3" s="66">
        <f>SUMIFS($F$4:$F$151,T4:T151,"x",$E$4:$E$151,"M")</f>
        <v>0</v>
      </c>
      <c r="X3" s="66" t="s">
        <v>78</v>
      </c>
      <c r="Y3" s="66">
        <f>SUMIFS($F$4:$F$151,X4:X151,"x",$E$4:$E$151,"F")</f>
        <v>0</v>
      </c>
      <c r="Z3" s="66" t="s">
        <v>121</v>
      </c>
      <c r="AA3" s="66">
        <f>SUMIFS($F$4:$F$151,X4:X151,"x",$E$4:$E$151,"M")</f>
        <v>0</v>
      </c>
    </row>
    <row r="4" spans="1:29" ht="15.75" x14ac:dyDescent="0.25">
      <c r="A4" s="131"/>
      <c r="B4" s="131"/>
      <c r="C4" s="132"/>
      <c r="D4" s="133"/>
      <c r="E4" s="134"/>
      <c r="F4" s="65">
        <v>1</v>
      </c>
      <c r="G4" s="135"/>
      <c r="H4" s="135"/>
      <c r="I4" s="135"/>
      <c r="J4" s="135"/>
      <c r="K4" s="135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C4" s="42" t="s">
        <v>124</v>
      </c>
    </row>
    <row r="5" spans="1:29" ht="15.75" x14ac:dyDescent="0.25">
      <c r="A5" s="131"/>
      <c r="B5" s="131"/>
      <c r="C5" s="132"/>
      <c r="D5" s="133"/>
      <c r="E5" s="134"/>
      <c r="F5" s="65">
        <v>1</v>
      </c>
      <c r="G5" s="133"/>
      <c r="H5" s="133"/>
      <c r="I5" s="133"/>
      <c r="J5" s="133"/>
      <c r="K5" s="133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9" ht="15.75" x14ac:dyDescent="0.25">
      <c r="A6" s="131"/>
      <c r="B6" s="131"/>
      <c r="C6" s="132"/>
      <c r="D6" s="133"/>
      <c r="E6" s="134"/>
      <c r="F6" s="65">
        <v>1</v>
      </c>
      <c r="G6" s="133"/>
      <c r="H6" s="133"/>
      <c r="I6" s="133"/>
      <c r="J6" s="133"/>
      <c r="K6" s="133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9" ht="15.75" x14ac:dyDescent="0.25">
      <c r="A7" s="131"/>
      <c r="B7" s="131"/>
      <c r="C7" s="132"/>
      <c r="D7" s="133"/>
      <c r="E7" s="134"/>
      <c r="F7" s="65">
        <v>1</v>
      </c>
      <c r="G7" s="133"/>
      <c r="H7" s="133"/>
      <c r="I7" s="133"/>
      <c r="J7" s="133"/>
      <c r="K7" s="133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9" ht="15.75" x14ac:dyDescent="0.25">
      <c r="A8" s="131"/>
      <c r="B8" s="131"/>
      <c r="C8" s="132"/>
      <c r="D8" s="133"/>
      <c r="E8" s="134"/>
      <c r="F8" s="65">
        <v>1</v>
      </c>
      <c r="G8" s="133"/>
      <c r="H8" s="133"/>
      <c r="I8" s="133"/>
      <c r="J8" s="133"/>
      <c r="K8" s="133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29" ht="15.75" x14ac:dyDescent="0.25">
      <c r="A9" s="131"/>
      <c r="B9" s="131"/>
      <c r="C9" s="132"/>
      <c r="D9" s="133"/>
      <c r="E9" s="134"/>
      <c r="F9" s="65">
        <v>1</v>
      </c>
      <c r="G9" s="133"/>
      <c r="H9" s="133"/>
      <c r="I9" s="133"/>
      <c r="J9" s="133"/>
      <c r="K9" s="133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</row>
    <row r="10" spans="1:29" ht="15.75" x14ac:dyDescent="0.25">
      <c r="A10" s="131"/>
      <c r="B10" s="131"/>
      <c r="C10" s="132"/>
      <c r="D10" s="133"/>
      <c r="E10" s="134"/>
      <c r="F10" s="65">
        <v>1</v>
      </c>
      <c r="G10" s="133"/>
      <c r="H10" s="133"/>
      <c r="I10" s="133"/>
      <c r="J10" s="133"/>
      <c r="K10" s="133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</row>
    <row r="11" spans="1:29" ht="15.75" x14ac:dyDescent="0.25">
      <c r="A11" s="131"/>
      <c r="B11" s="131"/>
      <c r="C11" s="132"/>
      <c r="D11" s="133"/>
      <c r="E11" s="134"/>
      <c r="F11" s="65">
        <v>1</v>
      </c>
      <c r="G11" s="133"/>
      <c r="H11" s="133"/>
      <c r="I11" s="133"/>
      <c r="J11" s="133"/>
      <c r="K11" s="133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</row>
    <row r="12" spans="1:29" ht="15.75" x14ac:dyDescent="0.25">
      <c r="A12" s="131"/>
      <c r="B12" s="131"/>
      <c r="C12" s="132"/>
      <c r="D12" s="133"/>
      <c r="E12" s="134"/>
      <c r="F12" s="65">
        <v>1</v>
      </c>
      <c r="G12" s="133"/>
      <c r="H12" s="133"/>
      <c r="I12" s="133"/>
      <c r="J12" s="133"/>
      <c r="K12" s="133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9" ht="15.75" x14ac:dyDescent="0.25">
      <c r="A13" s="131"/>
      <c r="B13" s="131"/>
      <c r="C13" s="132"/>
      <c r="D13" s="133"/>
      <c r="E13" s="134"/>
      <c r="F13" s="65">
        <v>1</v>
      </c>
      <c r="G13" s="133"/>
      <c r="H13" s="133"/>
      <c r="I13" s="133"/>
      <c r="J13" s="133"/>
      <c r="K13" s="133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9" ht="15.75" x14ac:dyDescent="0.25">
      <c r="A14" s="131"/>
      <c r="B14" s="131"/>
      <c r="C14" s="132"/>
      <c r="D14" s="133"/>
      <c r="E14" s="134"/>
      <c r="F14" s="65">
        <v>1</v>
      </c>
      <c r="G14" s="133"/>
      <c r="H14" s="133"/>
      <c r="I14" s="133"/>
      <c r="J14" s="133"/>
      <c r="K14" s="133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</row>
    <row r="15" spans="1:29" ht="15.75" x14ac:dyDescent="0.25">
      <c r="A15" s="131"/>
      <c r="B15" s="131"/>
      <c r="C15" s="132"/>
      <c r="D15" s="133"/>
      <c r="E15" s="134"/>
      <c r="F15" s="65">
        <v>1</v>
      </c>
      <c r="G15" s="133"/>
      <c r="H15" s="133"/>
      <c r="I15" s="133"/>
      <c r="J15" s="133"/>
      <c r="K15" s="133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9" ht="15.75" x14ac:dyDescent="0.25">
      <c r="A16" s="131"/>
      <c r="B16" s="131"/>
      <c r="C16" s="132"/>
      <c r="D16" s="133"/>
      <c r="E16" s="134"/>
      <c r="F16" s="65">
        <v>1</v>
      </c>
      <c r="G16" s="133"/>
      <c r="H16" s="133"/>
      <c r="I16" s="133"/>
      <c r="J16" s="133"/>
      <c r="K16" s="133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ht="15.75" x14ac:dyDescent="0.25">
      <c r="A17" s="131"/>
      <c r="B17" s="131"/>
      <c r="C17" s="132"/>
      <c r="D17" s="133"/>
      <c r="E17" s="134"/>
      <c r="F17" s="65">
        <v>1</v>
      </c>
      <c r="G17" s="133"/>
      <c r="H17" s="133"/>
      <c r="I17" s="133"/>
      <c r="J17" s="133"/>
      <c r="K17" s="133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pans="1:27" ht="15.75" x14ac:dyDescent="0.25">
      <c r="A18" s="131"/>
      <c r="B18" s="131"/>
      <c r="C18" s="132"/>
      <c r="D18" s="133"/>
      <c r="E18" s="134"/>
      <c r="F18" s="65">
        <v>1</v>
      </c>
      <c r="G18" s="133"/>
      <c r="H18" s="133"/>
      <c r="I18" s="133"/>
      <c r="J18" s="133"/>
      <c r="K18" s="133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</row>
    <row r="19" spans="1:27" ht="15.75" x14ac:dyDescent="0.25">
      <c r="A19" s="131"/>
      <c r="B19" s="131"/>
      <c r="C19" s="132"/>
      <c r="D19" s="133"/>
      <c r="E19" s="134"/>
      <c r="F19" s="65">
        <v>1</v>
      </c>
      <c r="G19" s="133"/>
      <c r="H19" s="133"/>
      <c r="I19" s="133"/>
      <c r="J19" s="133"/>
      <c r="K19" s="133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</row>
    <row r="20" spans="1:27" ht="15.75" x14ac:dyDescent="0.25">
      <c r="A20" s="131"/>
      <c r="B20" s="131"/>
      <c r="C20" s="132"/>
      <c r="D20" s="133"/>
      <c r="E20" s="134"/>
      <c r="F20" s="65">
        <v>1</v>
      </c>
      <c r="G20" s="133"/>
      <c r="H20" s="133"/>
      <c r="I20" s="133"/>
      <c r="J20" s="133"/>
      <c r="K20" s="133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</row>
    <row r="21" spans="1:27" ht="15.75" x14ac:dyDescent="0.25">
      <c r="A21" s="131"/>
      <c r="B21" s="131"/>
      <c r="C21" s="132"/>
      <c r="D21" s="133"/>
      <c r="E21" s="134"/>
      <c r="F21" s="65">
        <v>1</v>
      </c>
      <c r="G21" s="133"/>
      <c r="H21" s="133"/>
      <c r="I21" s="133"/>
      <c r="J21" s="133"/>
      <c r="K21" s="133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</row>
    <row r="22" spans="1:27" ht="15.75" x14ac:dyDescent="0.25">
      <c r="A22" s="131"/>
      <c r="B22" s="131"/>
      <c r="C22" s="132"/>
      <c r="D22" s="133"/>
      <c r="E22" s="134"/>
      <c r="F22" s="65">
        <v>1</v>
      </c>
      <c r="G22" s="133"/>
      <c r="H22" s="133"/>
      <c r="I22" s="133"/>
      <c r="J22" s="133"/>
      <c r="K22" s="133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</row>
    <row r="23" spans="1:27" ht="15.75" x14ac:dyDescent="0.25">
      <c r="A23" s="131"/>
      <c r="B23" s="131"/>
      <c r="C23" s="132"/>
      <c r="D23" s="133"/>
      <c r="E23" s="134"/>
      <c r="F23" s="65">
        <v>1</v>
      </c>
      <c r="G23" s="133"/>
      <c r="H23" s="133"/>
      <c r="I23" s="133"/>
      <c r="J23" s="133"/>
      <c r="K23" s="133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</row>
    <row r="24" spans="1:27" ht="15.75" x14ac:dyDescent="0.25">
      <c r="A24" s="131"/>
      <c r="B24" s="131"/>
      <c r="C24" s="132"/>
      <c r="D24" s="133"/>
      <c r="E24" s="134"/>
      <c r="F24" s="65">
        <v>1</v>
      </c>
      <c r="G24" s="133"/>
      <c r="H24" s="133"/>
      <c r="I24" s="133"/>
      <c r="J24" s="133"/>
      <c r="K24" s="13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</row>
    <row r="25" spans="1:27" ht="15.75" x14ac:dyDescent="0.25">
      <c r="A25" s="131"/>
      <c r="B25" s="131"/>
      <c r="C25" s="132"/>
      <c r="D25" s="133"/>
      <c r="E25" s="134"/>
      <c r="F25" s="65">
        <v>1</v>
      </c>
      <c r="G25" s="133"/>
      <c r="H25" s="133"/>
      <c r="I25" s="133"/>
      <c r="J25" s="133"/>
      <c r="K25" s="133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</row>
    <row r="26" spans="1:27" ht="15.75" x14ac:dyDescent="0.25">
      <c r="A26" s="131"/>
      <c r="B26" s="131"/>
      <c r="C26" s="132"/>
      <c r="D26" s="133"/>
      <c r="E26" s="134"/>
      <c r="F26" s="65">
        <v>1</v>
      </c>
      <c r="G26" s="133"/>
      <c r="H26" s="133"/>
      <c r="I26" s="133"/>
      <c r="J26" s="133"/>
      <c r="K26" s="133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</row>
    <row r="27" spans="1:27" ht="15.75" x14ac:dyDescent="0.25">
      <c r="A27" s="131"/>
      <c r="B27" s="131"/>
      <c r="C27" s="132"/>
      <c r="D27" s="133"/>
      <c r="E27" s="134"/>
      <c r="F27" s="65">
        <v>1</v>
      </c>
      <c r="G27" s="133"/>
      <c r="H27" s="133"/>
      <c r="I27" s="133"/>
      <c r="J27" s="133"/>
      <c r="K27" s="13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</row>
    <row r="28" spans="1:27" ht="15.75" x14ac:dyDescent="0.25">
      <c r="A28" s="131"/>
      <c r="B28" s="131"/>
      <c r="C28" s="132"/>
      <c r="D28" s="133"/>
      <c r="E28" s="134"/>
      <c r="F28" s="65">
        <v>1</v>
      </c>
      <c r="G28" s="133"/>
      <c r="H28" s="133"/>
      <c r="I28" s="133"/>
      <c r="J28" s="133"/>
      <c r="K28" s="133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</row>
    <row r="29" spans="1:27" ht="15.75" x14ac:dyDescent="0.25">
      <c r="A29" s="131"/>
      <c r="B29" s="131"/>
      <c r="C29" s="132"/>
      <c r="D29" s="133"/>
      <c r="E29" s="134"/>
      <c r="F29" s="65">
        <v>1</v>
      </c>
      <c r="G29" s="133"/>
      <c r="H29" s="133"/>
      <c r="I29" s="133"/>
      <c r="J29" s="133"/>
      <c r="K29" s="133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</row>
    <row r="30" spans="1:27" ht="15.75" x14ac:dyDescent="0.25">
      <c r="A30" s="131"/>
      <c r="B30" s="131"/>
      <c r="C30" s="132"/>
      <c r="D30" s="133"/>
      <c r="E30" s="134"/>
      <c r="F30" s="65">
        <v>1</v>
      </c>
      <c r="G30" s="133"/>
      <c r="H30" s="133"/>
      <c r="I30" s="133"/>
      <c r="J30" s="133"/>
      <c r="K30" s="133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</row>
    <row r="31" spans="1:27" ht="15.75" x14ac:dyDescent="0.25">
      <c r="A31" s="131"/>
      <c r="B31" s="131"/>
      <c r="C31" s="132"/>
      <c r="D31" s="133"/>
      <c r="E31" s="134"/>
      <c r="F31" s="65">
        <v>1</v>
      </c>
      <c r="G31" s="133"/>
      <c r="H31" s="133"/>
      <c r="I31" s="133"/>
      <c r="J31" s="133"/>
      <c r="K31" s="133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</row>
    <row r="32" spans="1:27" ht="15.75" x14ac:dyDescent="0.25">
      <c r="A32" s="131"/>
      <c r="B32" s="131"/>
      <c r="C32" s="132"/>
      <c r="D32" s="133"/>
      <c r="E32" s="134"/>
      <c r="F32" s="65">
        <v>1</v>
      </c>
      <c r="G32" s="133"/>
      <c r="H32" s="133"/>
      <c r="I32" s="133"/>
      <c r="J32" s="133"/>
      <c r="K32" s="133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</row>
    <row r="33" spans="1:27" ht="15.75" x14ac:dyDescent="0.25">
      <c r="A33" s="131"/>
      <c r="B33" s="131"/>
      <c r="C33" s="132"/>
      <c r="D33" s="133"/>
      <c r="E33" s="134"/>
      <c r="F33" s="65">
        <v>1</v>
      </c>
      <c r="G33" s="133"/>
      <c r="H33" s="133"/>
      <c r="I33" s="133"/>
      <c r="J33" s="133"/>
      <c r="K33" s="133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</row>
    <row r="34" spans="1:27" ht="15.75" x14ac:dyDescent="0.25">
      <c r="A34" s="131"/>
      <c r="B34" s="131"/>
      <c r="C34" s="132"/>
      <c r="D34" s="133"/>
      <c r="E34" s="134"/>
      <c r="F34" s="65">
        <v>1</v>
      </c>
      <c r="G34" s="133"/>
      <c r="H34" s="133"/>
      <c r="I34" s="133"/>
      <c r="J34" s="133"/>
      <c r="K34" s="133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</row>
    <row r="35" spans="1:27" ht="15.75" x14ac:dyDescent="0.25">
      <c r="A35" s="131"/>
      <c r="B35" s="131"/>
      <c r="C35" s="132"/>
      <c r="D35" s="133"/>
      <c r="E35" s="134"/>
      <c r="F35" s="65">
        <v>1</v>
      </c>
      <c r="G35" s="133"/>
      <c r="H35" s="133"/>
      <c r="I35" s="133"/>
      <c r="J35" s="133"/>
      <c r="K35" s="133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</row>
    <row r="36" spans="1:27" ht="15.75" x14ac:dyDescent="0.25">
      <c r="A36" s="131"/>
      <c r="B36" s="131"/>
      <c r="C36" s="132"/>
      <c r="D36" s="133"/>
      <c r="E36" s="134"/>
      <c r="F36" s="65">
        <v>1</v>
      </c>
      <c r="G36" s="133"/>
      <c r="H36" s="133"/>
      <c r="I36" s="133"/>
      <c r="J36" s="133"/>
      <c r="K36" s="133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</row>
    <row r="37" spans="1:27" ht="15.75" x14ac:dyDescent="0.25">
      <c r="A37" s="131"/>
      <c r="B37" s="131"/>
      <c r="C37" s="132"/>
      <c r="D37" s="133"/>
      <c r="E37" s="134"/>
      <c r="F37" s="65">
        <v>1</v>
      </c>
      <c r="G37" s="133"/>
      <c r="H37" s="133"/>
      <c r="I37" s="133"/>
      <c r="J37" s="133"/>
      <c r="K37" s="133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</row>
    <row r="38" spans="1:27" ht="15.75" x14ac:dyDescent="0.25">
      <c r="A38" s="131"/>
      <c r="B38" s="131"/>
      <c r="C38" s="132"/>
      <c r="D38" s="133"/>
      <c r="E38" s="134"/>
      <c r="F38" s="65">
        <v>1</v>
      </c>
      <c r="G38" s="133"/>
      <c r="H38" s="133"/>
      <c r="I38" s="133"/>
      <c r="J38" s="133"/>
      <c r="K38" s="133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</row>
    <row r="39" spans="1:27" x14ac:dyDescent="0.25">
      <c r="A39" s="133"/>
      <c r="B39" s="133"/>
      <c r="C39" s="133"/>
      <c r="D39" s="133"/>
      <c r="E39" s="133"/>
      <c r="F39" s="65">
        <v>1</v>
      </c>
      <c r="G39" s="133"/>
      <c r="H39" s="133"/>
      <c r="I39" s="133"/>
      <c r="J39" s="133"/>
      <c r="K39" s="133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</row>
    <row r="40" spans="1:27" x14ac:dyDescent="0.25">
      <c r="A40" s="133"/>
      <c r="B40" s="133"/>
      <c r="C40" s="133"/>
      <c r="D40" s="133"/>
      <c r="E40" s="133"/>
      <c r="F40" s="65">
        <v>1</v>
      </c>
      <c r="G40" s="133"/>
      <c r="H40" s="133"/>
      <c r="I40" s="133"/>
      <c r="J40" s="133"/>
      <c r="K40" s="133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</row>
    <row r="41" spans="1:27" x14ac:dyDescent="0.25">
      <c r="A41" s="133"/>
      <c r="B41" s="133"/>
      <c r="C41" s="133"/>
      <c r="D41" s="133"/>
      <c r="E41" s="133"/>
      <c r="F41" s="65">
        <v>1</v>
      </c>
      <c r="G41" s="133"/>
      <c r="H41" s="133"/>
      <c r="I41" s="133"/>
      <c r="J41" s="133"/>
      <c r="K41" s="133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</row>
    <row r="42" spans="1:27" x14ac:dyDescent="0.25">
      <c r="A42" s="133"/>
      <c r="B42" s="133"/>
      <c r="C42" s="133"/>
      <c r="D42" s="133"/>
      <c r="E42" s="133"/>
      <c r="F42" s="65">
        <v>1</v>
      </c>
      <c r="G42" s="133"/>
      <c r="H42" s="133"/>
      <c r="I42" s="133"/>
      <c r="J42" s="133"/>
      <c r="K42" s="133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</row>
    <row r="43" spans="1:27" x14ac:dyDescent="0.25">
      <c r="A43" s="133"/>
      <c r="B43" s="133"/>
      <c r="C43" s="133"/>
      <c r="D43" s="133"/>
      <c r="E43" s="133"/>
      <c r="F43" s="65">
        <v>1</v>
      </c>
      <c r="G43" s="133"/>
      <c r="H43" s="133"/>
      <c r="I43" s="133"/>
      <c r="J43" s="133"/>
      <c r="K43" s="133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</row>
    <row r="44" spans="1:27" x14ac:dyDescent="0.25">
      <c r="A44" s="133"/>
      <c r="B44" s="133"/>
      <c r="C44" s="133"/>
      <c r="D44" s="133"/>
      <c r="E44" s="133"/>
      <c r="F44" s="65">
        <v>1</v>
      </c>
      <c r="G44" s="133"/>
      <c r="H44" s="133"/>
      <c r="I44" s="133"/>
      <c r="J44" s="133"/>
      <c r="K44" s="133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</row>
    <row r="45" spans="1:27" x14ac:dyDescent="0.25">
      <c r="A45" s="133"/>
      <c r="B45" s="133"/>
      <c r="C45" s="133"/>
      <c r="D45" s="133"/>
      <c r="E45" s="133"/>
      <c r="F45" s="65">
        <v>1</v>
      </c>
      <c r="G45" s="133"/>
      <c r="H45" s="133"/>
      <c r="I45" s="133"/>
      <c r="J45" s="133"/>
      <c r="K45" s="133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</row>
    <row r="46" spans="1:27" x14ac:dyDescent="0.25">
      <c r="A46" s="133"/>
      <c r="B46" s="133"/>
      <c r="C46" s="133"/>
      <c r="D46" s="133"/>
      <c r="E46" s="133"/>
      <c r="F46" s="65">
        <v>1</v>
      </c>
      <c r="G46" s="133"/>
      <c r="H46" s="133"/>
      <c r="I46" s="133"/>
      <c r="J46" s="133"/>
      <c r="K46" s="133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</row>
    <row r="47" spans="1:27" x14ac:dyDescent="0.25">
      <c r="A47" s="133"/>
      <c r="B47" s="133"/>
      <c r="C47" s="133"/>
      <c r="D47" s="133"/>
      <c r="E47" s="133"/>
      <c r="F47" s="65">
        <v>1</v>
      </c>
      <c r="G47" s="133"/>
      <c r="H47" s="133"/>
      <c r="I47" s="133"/>
      <c r="J47" s="133"/>
      <c r="K47" s="133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</row>
    <row r="48" spans="1:27" x14ac:dyDescent="0.25">
      <c r="A48" s="133"/>
      <c r="B48" s="133"/>
      <c r="C48" s="133"/>
      <c r="D48" s="133"/>
      <c r="E48" s="133"/>
      <c r="F48" s="65">
        <v>1</v>
      </c>
      <c r="G48" s="133"/>
      <c r="H48" s="133"/>
      <c r="I48" s="133"/>
      <c r="J48" s="133"/>
      <c r="K48" s="133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</row>
    <row r="49" spans="1:27" x14ac:dyDescent="0.25">
      <c r="A49" s="133"/>
      <c r="B49" s="133"/>
      <c r="C49" s="133"/>
      <c r="D49" s="133"/>
      <c r="E49" s="133"/>
      <c r="F49" s="65">
        <v>1</v>
      </c>
      <c r="G49" s="133"/>
      <c r="H49" s="133"/>
      <c r="I49" s="133"/>
      <c r="J49" s="133"/>
      <c r="K49" s="133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</row>
    <row r="50" spans="1:27" x14ac:dyDescent="0.25">
      <c r="A50" s="133"/>
      <c r="B50" s="133"/>
      <c r="C50" s="133"/>
      <c r="D50" s="133"/>
      <c r="E50" s="133"/>
      <c r="F50" s="65">
        <v>1</v>
      </c>
      <c r="G50" s="133"/>
      <c r="H50" s="133"/>
      <c r="I50" s="133"/>
      <c r="J50" s="133"/>
      <c r="K50" s="133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</row>
    <row r="51" spans="1:27" x14ac:dyDescent="0.25">
      <c r="A51" s="133"/>
      <c r="B51" s="133"/>
      <c r="C51" s="133"/>
      <c r="D51" s="133"/>
      <c r="E51" s="133"/>
      <c r="F51" s="65">
        <v>1</v>
      </c>
      <c r="G51" s="133"/>
      <c r="H51" s="133"/>
      <c r="I51" s="133"/>
      <c r="J51" s="133"/>
      <c r="K51" s="133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</row>
    <row r="52" spans="1:27" x14ac:dyDescent="0.25">
      <c r="A52" s="133"/>
      <c r="B52" s="133"/>
      <c r="C52" s="133"/>
      <c r="D52" s="133"/>
      <c r="E52" s="133"/>
      <c r="F52" s="65">
        <v>1</v>
      </c>
      <c r="G52" s="133"/>
      <c r="H52" s="133"/>
      <c r="I52" s="133"/>
      <c r="J52" s="133"/>
      <c r="K52" s="133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</row>
    <row r="53" spans="1:27" x14ac:dyDescent="0.25">
      <c r="A53" s="133"/>
      <c r="B53" s="133"/>
      <c r="C53" s="133"/>
      <c r="D53" s="133"/>
      <c r="E53" s="133"/>
      <c r="F53" s="65">
        <v>1</v>
      </c>
      <c r="G53" s="133"/>
      <c r="H53" s="133"/>
      <c r="I53" s="133"/>
      <c r="J53" s="133"/>
      <c r="K53" s="133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</row>
    <row r="54" spans="1:27" x14ac:dyDescent="0.25">
      <c r="A54" s="133"/>
      <c r="B54" s="133"/>
      <c r="C54" s="133"/>
      <c r="D54" s="133"/>
      <c r="E54" s="133"/>
      <c r="F54" s="65">
        <v>1</v>
      </c>
      <c r="G54" s="133"/>
      <c r="H54" s="133"/>
      <c r="I54" s="133"/>
      <c r="J54" s="133"/>
      <c r="K54" s="133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</row>
    <row r="55" spans="1:27" x14ac:dyDescent="0.25">
      <c r="A55" s="133"/>
      <c r="B55" s="133"/>
      <c r="C55" s="133"/>
      <c r="D55" s="133"/>
      <c r="E55" s="133"/>
      <c r="F55" s="65">
        <v>1</v>
      </c>
      <c r="G55" s="133"/>
      <c r="H55" s="133"/>
      <c r="I55" s="133"/>
      <c r="J55" s="133"/>
      <c r="K55" s="133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</row>
    <row r="56" spans="1:27" x14ac:dyDescent="0.25">
      <c r="A56" s="133"/>
      <c r="B56" s="133"/>
      <c r="C56" s="133"/>
      <c r="D56" s="133"/>
      <c r="E56" s="133"/>
      <c r="F56" s="65">
        <v>1</v>
      </c>
      <c r="G56" s="133"/>
      <c r="H56" s="133"/>
      <c r="I56" s="133"/>
      <c r="J56" s="133"/>
      <c r="K56" s="133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</row>
    <row r="57" spans="1:27" x14ac:dyDescent="0.25">
      <c r="A57" s="133"/>
      <c r="B57" s="133"/>
      <c r="C57" s="133"/>
      <c r="D57" s="133"/>
      <c r="E57" s="133"/>
      <c r="F57" s="65">
        <v>1</v>
      </c>
      <c r="G57" s="133"/>
      <c r="H57" s="133"/>
      <c r="I57" s="133"/>
      <c r="J57" s="133"/>
      <c r="K57" s="133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</row>
    <row r="58" spans="1:27" x14ac:dyDescent="0.25">
      <c r="A58" s="133"/>
      <c r="B58" s="133"/>
      <c r="C58" s="133"/>
      <c r="D58" s="133"/>
      <c r="E58" s="133"/>
      <c r="F58" s="65">
        <v>1</v>
      </c>
      <c r="G58" s="133"/>
      <c r="H58" s="133"/>
      <c r="I58" s="133"/>
      <c r="J58" s="133"/>
      <c r="K58" s="133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</row>
    <row r="59" spans="1:27" x14ac:dyDescent="0.25">
      <c r="A59" s="133"/>
      <c r="B59" s="133"/>
      <c r="C59" s="133"/>
      <c r="D59" s="133"/>
      <c r="E59" s="133"/>
      <c r="F59" s="65">
        <v>1</v>
      </c>
      <c r="G59" s="133"/>
      <c r="H59" s="133"/>
      <c r="I59" s="133"/>
      <c r="J59" s="133"/>
      <c r="K59" s="133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</row>
    <row r="60" spans="1:27" x14ac:dyDescent="0.25">
      <c r="A60" s="133"/>
      <c r="B60" s="133"/>
      <c r="C60" s="133"/>
      <c r="D60" s="133"/>
      <c r="E60" s="133"/>
      <c r="F60" s="65">
        <v>1</v>
      </c>
      <c r="G60" s="133"/>
      <c r="H60" s="133"/>
      <c r="I60" s="133"/>
      <c r="J60" s="133"/>
      <c r="K60" s="133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</row>
    <row r="61" spans="1:27" x14ac:dyDescent="0.25">
      <c r="A61" s="133"/>
      <c r="B61" s="133"/>
      <c r="C61" s="133"/>
      <c r="D61" s="133"/>
      <c r="E61" s="133"/>
      <c r="F61" s="65">
        <v>1</v>
      </c>
      <c r="G61" s="133"/>
      <c r="H61" s="133"/>
      <c r="I61" s="133"/>
      <c r="J61" s="133"/>
      <c r="K61" s="133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</row>
    <row r="62" spans="1:27" x14ac:dyDescent="0.25">
      <c r="A62" s="133"/>
      <c r="B62" s="133"/>
      <c r="C62" s="133"/>
      <c r="D62" s="133"/>
      <c r="E62" s="133"/>
      <c r="F62" s="65">
        <v>1</v>
      </c>
      <c r="G62" s="133"/>
      <c r="H62" s="133"/>
      <c r="I62" s="133"/>
      <c r="J62" s="133"/>
      <c r="K62" s="133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</row>
    <row r="63" spans="1:27" x14ac:dyDescent="0.25">
      <c r="A63" s="133"/>
      <c r="B63" s="133"/>
      <c r="C63" s="133"/>
      <c r="D63" s="133"/>
      <c r="E63" s="133"/>
      <c r="F63" s="65">
        <v>1</v>
      </c>
      <c r="G63" s="133"/>
      <c r="H63" s="133"/>
      <c r="I63" s="133"/>
      <c r="J63" s="133"/>
      <c r="K63" s="133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</row>
    <row r="64" spans="1:27" x14ac:dyDescent="0.25">
      <c r="A64" s="133"/>
      <c r="B64" s="133"/>
      <c r="C64" s="133"/>
      <c r="D64" s="133"/>
      <c r="E64" s="133"/>
      <c r="F64" s="65">
        <v>1</v>
      </c>
      <c r="G64" s="133"/>
      <c r="H64" s="133"/>
      <c r="I64" s="133"/>
      <c r="J64" s="133"/>
      <c r="K64" s="133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</row>
    <row r="65" spans="1:27" x14ac:dyDescent="0.25">
      <c r="A65" s="133"/>
      <c r="B65" s="133"/>
      <c r="C65" s="133"/>
      <c r="D65" s="133"/>
      <c r="E65" s="133"/>
      <c r="F65" s="65">
        <v>1</v>
      </c>
      <c r="G65" s="133"/>
      <c r="H65" s="133"/>
      <c r="I65" s="133"/>
      <c r="J65" s="133"/>
      <c r="K65" s="133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</row>
    <row r="66" spans="1:27" x14ac:dyDescent="0.25">
      <c r="A66" s="133"/>
      <c r="B66" s="133"/>
      <c r="C66" s="133"/>
      <c r="D66" s="133"/>
      <c r="E66" s="133"/>
      <c r="F66" s="65">
        <v>1</v>
      </c>
      <c r="G66" s="133"/>
      <c r="H66" s="133"/>
      <c r="I66" s="133"/>
      <c r="J66" s="133"/>
      <c r="K66" s="133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</row>
    <row r="67" spans="1:27" x14ac:dyDescent="0.25">
      <c r="A67" s="133"/>
      <c r="B67" s="133"/>
      <c r="C67" s="133"/>
      <c r="D67" s="133"/>
      <c r="E67" s="133"/>
      <c r="F67" s="65">
        <v>1</v>
      </c>
      <c r="G67" s="133"/>
      <c r="H67" s="133"/>
      <c r="I67" s="133"/>
      <c r="J67" s="133"/>
      <c r="K67" s="133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</row>
    <row r="68" spans="1:27" x14ac:dyDescent="0.25">
      <c r="A68" s="133"/>
      <c r="B68" s="133"/>
      <c r="C68" s="133"/>
      <c r="D68" s="133"/>
      <c r="E68" s="133"/>
      <c r="F68" s="65">
        <v>1</v>
      </c>
      <c r="G68" s="133"/>
      <c r="H68" s="133"/>
      <c r="I68" s="133"/>
      <c r="J68" s="133"/>
      <c r="K68" s="133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</row>
    <row r="69" spans="1:27" x14ac:dyDescent="0.25">
      <c r="A69" s="133"/>
      <c r="B69" s="133"/>
      <c r="C69" s="133"/>
      <c r="D69" s="133"/>
      <c r="E69" s="133"/>
      <c r="F69" s="65">
        <v>1</v>
      </c>
      <c r="G69" s="133"/>
      <c r="H69" s="133"/>
      <c r="I69" s="133"/>
      <c r="J69" s="133"/>
      <c r="K69" s="133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</row>
    <row r="70" spans="1:27" x14ac:dyDescent="0.25">
      <c r="A70" s="133"/>
      <c r="B70" s="133"/>
      <c r="C70" s="133"/>
      <c r="D70" s="133"/>
      <c r="E70" s="133"/>
      <c r="F70" s="65">
        <v>1</v>
      </c>
      <c r="G70" s="133"/>
      <c r="H70" s="133"/>
      <c r="I70" s="133"/>
      <c r="J70" s="133"/>
      <c r="K70" s="133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</row>
    <row r="71" spans="1:27" x14ac:dyDescent="0.25">
      <c r="A71" s="133"/>
      <c r="B71" s="133"/>
      <c r="C71" s="133"/>
      <c r="D71" s="133"/>
      <c r="E71" s="133"/>
      <c r="F71" s="65">
        <v>1</v>
      </c>
      <c r="G71" s="133"/>
      <c r="H71" s="133"/>
      <c r="I71" s="133"/>
      <c r="J71" s="133"/>
      <c r="K71" s="133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</row>
    <row r="72" spans="1:27" x14ac:dyDescent="0.25">
      <c r="A72" s="133"/>
      <c r="B72" s="133"/>
      <c r="C72" s="133"/>
      <c r="D72" s="133"/>
      <c r="E72" s="133"/>
      <c r="F72" s="65">
        <v>1</v>
      </c>
      <c r="G72" s="133"/>
      <c r="H72" s="133"/>
      <c r="I72" s="133"/>
      <c r="J72" s="133"/>
      <c r="K72" s="133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</row>
    <row r="73" spans="1:27" x14ac:dyDescent="0.25">
      <c r="A73" s="133"/>
      <c r="B73" s="133"/>
      <c r="C73" s="133"/>
      <c r="D73" s="133"/>
      <c r="E73" s="133"/>
      <c r="F73" s="65">
        <v>1</v>
      </c>
      <c r="G73" s="133"/>
      <c r="H73" s="133"/>
      <c r="I73" s="133"/>
      <c r="J73" s="133"/>
      <c r="K73" s="133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</row>
    <row r="74" spans="1:27" x14ac:dyDescent="0.25">
      <c r="A74" s="133"/>
      <c r="B74" s="133"/>
      <c r="C74" s="133"/>
      <c r="D74" s="133"/>
      <c r="E74" s="133"/>
      <c r="F74" s="65">
        <v>1</v>
      </c>
      <c r="G74" s="133"/>
      <c r="H74" s="133"/>
      <c r="I74" s="133"/>
      <c r="J74" s="133"/>
      <c r="K74" s="133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</row>
    <row r="75" spans="1:27" x14ac:dyDescent="0.25">
      <c r="A75" s="133"/>
      <c r="B75" s="133"/>
      <c r="C75" s="133"/>
      <c r="D75" s="133"/>
      <c r="E75" s="133"/>
      <c r="F75" s="65">
        <v>1</v>
      </c>
      <c r="G75" s="133"/>
      <c r="H75" s="133"/>
      <c r="I75" s="133"/>
      <c r="J75" s="133"/>
      <c r="K75" s="133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</row>
    <row r="76" spans="1:27" x14ac:dyDescent="0.25">
      <c r="A76" s="133"/>
      <c r="B76" s="133"/>
      <c r="C76" s="133"/>
      <c r="D76" s="133"/>
      <c r="E76" s="133"/>
      <c r="F76" s="65">
        <v>1</v>
      </c>
      <c r="G76" s="133"/>
      <c r="H76" s="133"/>
      <c r="I76" s="133"/>
      <c r="J76" s="133"/>
      <c r="K76" s="133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</row>
    <row r="77" spans="1:27" x14ac:dyDescent="0.25">
      <c r="A77" s="133"/>
      <c r="B77" s="133"/>
      <c r="C77" s="133"/>
      <c r="D77" s="133"/>
      <c r="E77" s="133"/>
      <c r="F77" s="65">
        <v>1</v>
      </c>
      <c r="G77" s="133"/>
      <c r="H77" s="133"/>
      <c r="I77" s="133"/>
      <c r="J77" s="133"/>
      <c r="K77" s="133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</row>
    <row r="78" spans="1:27" x14ac:dyDescent="0.25">
      <c r="A78" s="133"/>
      <c r="B78" s="133"/>
      <c r="C78" s="133"/>
      <c r="D78" s="133"/>
      <c r="E78" s="133"/>
      <c r="F78" s="65">
        <v>1</v>
      </c>
      <c r="G78" s="133"/>
      <c r="H78" s="133"/>
      <c r="I78" s="133"/>
      <c r="J78" s="133"/>
      <c r="K78" s="133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</row>
    <row r="79" spans="1:27" x14ac:dyDescent="0.25">
      <c r="A79" s="133"/>
      <c r="B79" s="133"/>
      <c r="C79" s="133"/>
      <c r="D79" s="133"/>
      <c r="E79" s="133"/>
      <c r="F79" s="65">
        <v>1</v>
      </c>
      <c r="G79" s="133"/>
      <c r="H79" s="133"/>
      <c r="I79" s="133"/>
      <c r="J79" s="133"/>
      <c r="K79" s="133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</row>
    <row r="80" spans="1:27" x14ac:dyDescent="0.25">
      <c r="A80" s="133"/>
      <c r="B80" s="133"/>
      <c r="C80" s="133"/>
      <c r="D80" s="133"/>
      <c r="E80" s="133"/>
      <c r="F80" s="65">
        <v>1</v>
      </c>
      <c r="G80" s="133"/>
      <c r="H80" s="133"/>
      <c r="I80" s="133"/>
      <c r="J80" s="133"/>
      <c r="K80" s="133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</row>
    <row r="81" spans="1:27" x14ac:dyDescent="0.25">
      <c r="A81" s="133"/>
      <c r="B81" s="133"/>
      <c r="C81" s="133"/>
      <c r="D81" s="133"/>
      <c r="E81" s="133"/>
      <c r="F81" s="65">
        <v>1</v>
      </c>
      <c r="G81" s="133"/>
      <c r="H81" s="133"/>
      <c r="I81" s="133"/>
      <c r="J81" s="133"/>
      <c r="K81" s="133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</row>
    <row r="82" spans="1:27" x14ac:dyDescent="0.25">
      <c r="A82" s="133"/>
      <c r="B82" s="133"/>
      <c r="C82" s="133"/>
      <c r="D82" s="133"/>
      <c r="E82" s="133"/>
      <c r="F82" s="65">
        <v>1</v>
      </c>
      <c r="G82" s="133"/>
      <c r="H82" s="133"/>
      <c r="I82" s="133"/>
      <c r="J82" s="133"/>
      <c r="K82" s="133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</row>
    <row r="83" spans="1:27" x14ac:dyDescent="0.25">
      <c r="A83" s="133"/>
      <c r="B83" s="133"/>
      <c r="C83" s="133"/>
      <c r="D83" s="133"/>
      <c r="E83" s="133"/>
      <c r="F83" s="65">
        <v>1</v>
      </c>
      <c r="G83" s="133"/>
      <c r="H83" s="133"/>
      <c r="I83" s="133"/>
      <c r="J83" s="133"/>
      <c r="K83" s="133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</row>
    <row r="84" spans="1:27" x14ac:dyDescent="0.25">
      <c r="A84" s="133"/>
      <c r="B84" s="133"/>
      <c r="C84" s="133"/>
      <c r="D84" s="133"/>
      <c r="E84" s="133"/>
      <c r="F84" s="65">
        <v>1</v>
      </c>
      <c r="G84" s="133"/>
      <c r="H84" s="133"/>
      <c r="I84" s="133"/>
      <c r="J84" s="133"/>
      <c r="K84" s="133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</row>
    <row r="85" spans="1:27" x14ac:dyDescent="0.25">
      <c r="A85" s="133"/>
      <c r="B85" s="133"/>
      <c r="C85" s="133"/>
      <c r="D85" s="133"/>
      <c r="E85" s="133"/>
      <c r="F85" s="65">
        <v>1</v>
      </c>
      <c r="G85" s="133"/>
      <c r="H85" s="133"/>
      <c r="I85" s="133"/>
      <c r="J85" s="133"/>
      <c r="K85" s="133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</row>
    <row r="86" spans="1:27" x14ac:dyDescent="0.25">
      <c r="A86" s="133"/>
      <c r="B86" s="133"/>
      <c r="C86" s="133"/>
      <c r="D86" s="133"/>
      <c r="E86" s="133"/>
      <c r="F86" s="65">
        <v>1</v>
      </c>
      <c r="G86" s="133"/>
      <c r="H86" s="133"/>
      <c r="I86" s="133"/>
      <c r="J86" s="133"/>
      <c r="K86" s="133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</row>
    <row r="87" spans="1:27" x14ac:dyDescent="0.25">
      <c r="A87" s="133"/>
      <c r="B87" s="133"/>
      <c r="C87" s="133"/>
      <c r="D87" s="133"/>
      <c r="E87" s="133"/>
      <c r="F87" s="65">
        <v>1</v>
      </c>
      <c r="G87" s="133"/>
      <c r="H87" s="133"/>
      <c r="I87" s="133"/>
      <c r="J87" s="133"/>
      <c r="K87" s="133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</row>
    <row r="88" spans="1:27" x14ac:dyDescent="0.25">
      <c r="A88" s="133"/>
      <c r="B88" s="133"/>
      <c r="C88" s="133"/>
      <c r="D88" s="133"/>
      <c r="E88" s="133"/>
      <c r="F88" s="65">
        <v>1</v>
      </c>
      <c r="G88" s="133"/>
      <c r="H88" s="133"/>
      <c r="I88" s="133"/>
      <c r="J88" s="133"/>
      <c r="K88" s="133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</row>
    <row r="89" spans="1:27" x14ac:dyDescent="0.25">
      <c r="A89" s="133"/>
      <c r="B89" s="133"/>
      <c r="C89" s="133"/>
      <c r="D89" s="133"/>
      <c r="E89" s="133"/>
      <c r="F89" s="65">
        <v>1</v>
      </c>
      <c r="G89" s="133"/>
      <c r="H89" s="133"/>
      <c r="I89" s="133"/>
      <c r="J89" s="133"/>
      <c r="K89" s="133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</row>
    <row r="90" spans="1:27" x14ac:dyDescent="0.25">
      <c r="A90" s="133"/>
      <c r="B90" s="133"/>
      <c r="C90" s="133"/>
      <c r="D90" s="133"/>
      <c r="E90" s="133"/>
      <c r="F90" s="65">
        <v>1</v>
      </c>
      <c r="G90" s="133"/>
      <c r="H90" s="133"/>
      <c r="I90" s="133"/>
      <c r="J90" s="133"/>
      <c r="K90" s="133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</row>
    <row r="91" spans="1:27" x14ac:dyDescent="0.25">
      <c r="A91" s="133"/>
      <c r="B91" s="133"/>
      <c r="C91" s="133"/>
      <c r="D91" s="133"/>
      <c r="E91" s="133"/>
      <c r="F91" s="65">
        <v>1</v>
      </c>
      <c r="G91" s="133"/>
      <c r="H91" s="133"/>
      <c r="I91" s="133"/>
      <c r="J91" s="133"/>
      <c r="K91" s="133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</row>
    <row r="92" spans="1:27" x14ac:dyDescent="0.25">
      <c r="A92" s="133"/>
      <c r="B92" s="133"/>
      <c r="C92" s="133"/>
      <c r="D92" s="133"/>
      <c r="E92" s="133"/>
      <c r="F92" s="65">
        <v>1</v>
      </c>
      <c r="G92" s="133"/>
      <c r="H92" s="133"/>
      <c r="I92" s="133"/>
      <c r="J92" s="133"/>
      <c r="K92" s="133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</row>
    <row r="93" spans="1:27" x14ac:dyDescent="0.25">
      <c r="A93" s="133"/>
      <c r="B93" s="133"/>
      <c r="C93" s="133"/>
      <c r="D93" s="133"/>
      <c r="E93" s="133"/>
      <c r="F93" s="65">
        <v>1</v>
      </c>
      <c r="G93" s="133"/>
      <c r="H93" s="133"/>
      <c r="I93" s="133"/>
      <c r="J93" s="133"/>
      <c r="K93" s="133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</row>
    <row r="94" spans="1:27" x14ac:dyDescent="0.25">
      <c r="A94" s="133"/>
      <c r="B94" s="133"/>
      <c r="C94" s="133"/>
      <c r="D94" s="133"/>
      <c r="E94" s="133"/>
      <c r="F94" s="65">
        <v>1</v>
      </c>
      <c r="G94" s="133"/>
      <c r="H94" s="133"/>
      <c r="I94" s="133"/>
      <c r="J94" s="133"/>
      <c r="K94" s="133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</row>
    <row r="95" spans="1:27" x14ac:dyDescent="0.25">
      <c r="A95" s="133"/>
      <c r="B95" s="133"/>
      <c r="C95" s="133"/>
      <c r="D95" s="133"/>
      <c r="E95" s="133"/>
      <c r="F95" s="65">
        <v>1</v>
      </c>
      <c r="G95" s="133"/>
      <c r="H95" s="133"/>
      <c r="I95" s="133"/>
      <c r="J95" s="133"/>
      <c r="K95" s="133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</row>
    <row r="96" spans="1:27" x14ac:dyDescent="0.25">
      <c r="A96" s="133"/>
      <c r="B96" s="133"/>
      <c r="C96" s="133"/>
      <c r="D96" s="133"/>
      <c r="E96" s="133"/>
      <c r="F96" s="65">
        <v>1</v>
      </c>
      <c r="G96" s="133"/>
      <c r="H96" s="133"/>
      <c r="I96" s="133"/>
      <c r="J96" s="133"/>
      <c r="K96" s="133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</row>
    <row r="97" spans="1:27" x14ac:dyDescent="0.25">
      <c r="A97" s="133"/>
      <c r="B97" s="133"/>
      <c r="C97" s="133"/>
      <c r="D97" s="133"/>
      <c r="E97" s="133"/>
      <c r="F97" s="65">
        <v>1</v>
      </c>
      <c r="G97" s="133"/>
      <c r="H97" s="133"/>
      <c r="I97" s="133"/>
      <c r="J97" s="133"/>
      <c r="K97" s="133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</row>
    <row r="98" spans="1:27" x14ac:dyDescent="0.25">
      <c r="A98" s="133"/>
      <c r="B98" s="133"/>
      <c r="C98" s="133"/>
      <c r="D98" s="133"/>
      <c r="E98" s="133"/>
      <c r="F98" s="65">
        <v>1</v>
      </c>
      <c r="G98" s="133"/>
      <c r="H98" s="133"/>
      <c r="I98" s="133"/>
      <c r="J98" s="133"/>
      <c r="K98" s="133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</row>
    <row r="99" spans="1:27" x14ac:dyDescent="0.25">
      <c r="A99" s="133"/>
      <c r="B99" s="133"/>
      <c r="C99" s="133"/>
      <c r="D99" s="133"/>
      <c r="E99" s="133"/>
      <c r="F99" s="65">
        <v>1</v>
      </c>
      <c r="G99" s="133"/>
      <c r="H99" s="133"/>
      <c r="I99" s="133"/>
      <c r="J99" s="133"/>
      <c r="K99" s="133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</row>
    <row r="100" spans="1:27" x14ac:dyDescent="0.25">
      <c r="A100" s="133"/>
      <c r="B100" s="133"/>
      <c r="C100" s="133"/>
      <c r="D100" s="133"/>
      <c r="E100" s="133"/>
      <c r="F100" s="65">
        <v>1</v>
      </c>
      <c r="G100" s="133"/>
      <c r="H100" s="133"/>
      <c r="I100" s="133"/>
      <c r="J100" s="133"/>
      <c r="K100" s="133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</row>
    <row r="101" spans="1:27" x14ac:dyDescent="0.25">
      <c r="A101" s="133"/>
      <c r="B101" s="133"/>
      <c r="C101" s="133"/>
      <c r="D101" s="133"/>
      <c r="E101" s="133"/>
      <c r="F101" s="65">
        <v>1</v>
      </c>
      <c r="G101" s="133"/>
      <c r="H101" s="133"/>
      <c r="I101" s="133"/>
      <c r="J101" s="133"/>
      <c r="K101" s="133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</row>
    <row r="102" spans="1:27" x14ac:dyDescent="0.25">
      <c r="A102" s="133"/>
      <c r="B102" s="133"/>
      <c r="C102" s="133"/>
      <c r="D102" s="133"/>
      <c r="E102" s="133"/>
      <c r="F102" s="65">
        <v>1</v>
      </c>
      <c r="G102" s="133"/>
      <c r="H102" s="133"/>
      <c r="I102" s="133"/>
      <c r="J102" s="133"/>
      <c r="K102" s="133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</row>
    <row r="103" spans="1:27" x14ac:dyDescent="0.25">
      <c r="A103" s="133"/>
      <c r="B103" s="133"/>
      <c r="C103" s="133"/>
      <c r="D103" s="133"/>
      <c r="E103" s="133"/>
      <c r="F103" s="65">
        <v>1</v>
      </c>
      <c r="G103" s="133"/>
      <c r="H103" s="133"/>
      <c r="I103" s="133"/>
      <c r="J103" s="133"/>
      <c r="K103" s="133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</row>
    <row r="104" spans="1:27" x14ac:dyDescent="0.25">
      <c r="A104" s="133"/>
      <c r="B104" s="133"/>
      <c r="C104" s="133"/>
      <c r="D104" s="133"/>
      <c r="E104" s="133"/>
      <c r="F104" s="65">
        <v>1</v>
      </c>
      <c r="G104" s="133"/>
      <c r="H104" s="133"/>
      <c r="I104" s="133"/>
      <c r="J104" s="133"/>
      <c r="K104" s="133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</row>
    <row r="105" spans="1:27" x14ac:dyDescent="0.25">
      <c r="A105" s="133"/>
      <c r="B105" s="133"/>
      <c r="C105" s="133"/>
      <c r="D105" s="133"/>
      <c r="E105" s="133"/>
      <c r="F105" s="65">
        <v>1</v>
      </c>
      <c r="G105" s="133"/>
      <c r="H105" s="133"/>
      <c r="I105" s="133"/>
      <c r="J105" s="133"/>
      <c r="K105" s="133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</row>
    <row r="106" spans="1:27" x14ac:dyDescent="0.25">
      <c r="A106" s="133"/>
      <c r="B106" s="133"/>
      <c r="C106" s="133"/>
      <c r="D106" s="133"/>
      <c r="E106" s="133"/>
      <c r="F106" s="65">
        <v>1</v>
      </c>
      <c r="G106" s="133"/>
      <c r="H106" s="133"/>
      <c r="I106" s="133"/>
      <c r="J106" s="133"/>
      <c r="K106" s="133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</row>
    <row r="107" spans="1:27" x14ac:dyDescent="0.25">
      <c r="A107" s="133"/>
      <c r="B107" s="133"/>
      <c r="C107" s="133"/>
      <c r="D107" s="133"/>
      <c r="E107" s="133"/>
      <c r="F107" s="65">
        <v>1</v>
      </c>
      <c r="G107" s="133"/>
      <c r="H107" s="133"/>
      <c r="I107" s="133"/>
      <c r="J107" s="133"/>
      <c r="K107" s="133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</row>
    <row r="108" spans="1:27" x14ac:dyDescent="0.25">
      <c r="A108" s="133"/>
      <c r="B108" s="133"/>
      <c r="C108" s="133"/>
      <c r="D108" s="133"/>
      <c r="E108" s="133"/>
      <c r="F108" s="65">
        <v>1</v>
      </c>
      <c r="G108" s="133"/>
      <c r="H108" s="133"/>
      <c r="I108" s="133"/>
      <c r="J108" s="133"/>
      <c r="K108" s="133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</row>
    <row r="109" spans="1:27" x14ac:dyDescent="0.25">
      <c r="A109" s="133"/>
      <c r="B109" s="133"/>
      <c r="C109" s="133"/>
      <c r="D109" s="133"/>
      <c r="E109" s="133"/>
      <c r="F109" s="65">
        <v>1</v>
      </c>
      <c r="G109" s="133"/>
      <c r="H109" s="133"/>
      <c r="I109" s="133"/>
      <c r="J109" s="133"/>
      <c r="K109" s="133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</row>
    <row r="110" spans="1:27" x14ac:dyDescent="0.25">
      <c r="A110" s="133"/>
      <c r="B110" s="133"/>
      <c r="C110" s="133"/>
      <c r="D110" s="133"/>
      <c r="E110" s="133"/>
      <c r="F110" s="65">
        <v>1</v>
      </c>
      <c r="G110" s="133"/>
      <c r="H110" s="133"/>
      <c r="I110" s="133"/>
      <c r="J110" s="133"/>
      <c r="K110" s="133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</row>
    <row r="111" spans="1:27" x14ac:dyDescent="0.25">
      <c r="A111" s="133"/>
      <c r="B111" s="133"/>
      <c r="C111" s="133"/>
      <c r="D111" s="133"/>
      <c r="E111" s="133"/>
      <c r="F111" s="65">
        <v>1</v>
      </c>
      <c r="G111" s="133"/>
      <c r="H111" s="133"/>
      <c r="I111" s="133"/>
      <c r="J111" s="133"/>
      <c r="K111" s="133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</row>
    <row r="112" spans="1:27" x14ac:dyDescent="0.25">
      <c r="A112" s="133"/>
      <c r="B112" s="133"/>
      <c r="C112" s="133"/>
      <c r="D112" s="133"/>
      <c r="E112" s="133"/>
      <c r="F112" s="65">
        <v>1</v>
      </c>
      <c r="G112" s="133"/>
      <c r="H112" s="133"/>
      <c r="I112" s="133"/>
      <c r="J112" s="133"/>
      <c r="K112" s="133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</row>
    <row r="113" spans="1:27" x14ac:dyDescent="0.25">
      <c r="A113" s="133"/>
      <c r="B113" s="133"/>
      <c r="C113" s="133"/>
      <c r="D113" s="133"/>
      <c r="E113" s="133"/>
      <c r="F113" s="65">
        <v>1</v>
      </c>
      <c r="G113" s="133"/>
      <c r="H113" s="133"/>
      <c r="I113" s="133"/>
      <c r="J113" s="133"/>
      <c r="K113" s="133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</row>
    <row r="114" spans="1:27" x14ac:dyDescent="0.25">
      <c r="A114" s="133"/>
      <c r="B114" s="133"/>
      <c r="C114" s="133"/>
      <c r="D114" s="133"/>
      <c r="E114" s="133"/>
      <c r="F114" s="65">
        <v>1</v>
      </c>
      <c r="G114" s="133"/>
      <c r="H114" s="133"/>
      <c r="I114" s="133"/>
      <c r="J114" s="133"/>
      <c r="K114" s="133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</row>
    <row r="115" spans="1:27" x14ac:dyDescent="0.25">
      <c r="A115" s="133"/>
      <c r="B115" s="133"/>
      <c r="C115" s="133"/>
      <c r="D115" s="133"/>
      <c r="E115" s="133"/>
      <c r="F115" s="65">
        <v>1</v>
      </c>
      <c r="G115" s="133"/>
      <c r="H115" s="133"/>
      <c r="I115" s="133"/>
      <c r="J115" s="133"/>
      <c r="K115" s="133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</row>
    <row r="116" spans="1:27" x14ac:dyDescent="0.25">
      <c r="A116" s="133"/>
      <c r="B116" s="133"/>
      <c r="C116" s="133"/>
      <c r="D116" s="133"/>
      <c r="E116" s="133"/>
      <c r="F116" s="65">
        <v>1</v>
      </c>
      <c r="G116" s="133"/>
      <c r="H116" s="133"/>
      <c r="I116" s="133"/>
      <c r="J116" s="133"/>
      <c r="K116" s="133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</row>
    <row r="117" spans="1:27" x14ac:dyDescent="0.25">
      <c r="A117" s="133"/>
      <c r="B117" s="133"/>
      <c r="C117" s="133"/>
      <c r="D117" s="133"/>
      <c r="E117" s="133"/>
      <c r="F117" s="65">
        <v>1</v>
      </c>
      <c r="G117" s="133"/>
      <c r="H117" s="133"/>
      <c r="I117" s="133"/>
      <c r="J117" s="133"/>
      <c r="K117" s="133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</row>
    <row r="118" spans="1:27" x14ac:dyDescent="0.25">
      <c r="A118" s="133"/>
      <c r="B118" s="133"/>
      <c r="C118" s="133"/>
      <c r="D118" s="133"/>
      <c r="E118" s="133"/>
      <c r="F118" s="65">
        <v>1</v>
      </c>
      <c r="G118" s="133"/>
      <c r="H118" s="133"/>
      <c r="I118" s="133"/>
      <c r="J118" s="133"/>
      <c r="K118" s="133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</row>
    <row r="119" spans="1:27" x14ac:dyDescent="0.25">
      <c r="A119" s="133"/>
      <c r="B119" s="133"/>
      <c r="C119" s="133"/>
      <c r="D119" s="133"/>
      <c r="E119" s="133"/>
      <c r="F119" s="65">
        <v>1</v>
      </c>
      <c r="G119" s="133"/>
      <c r="H119" s="133"/>
      <c r="I119" s="133"/>
      <c r="J119" s="133"/>
      <c r="K119" s="133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</row>
    <row r="120" spans="1:27" x14ac:dyDescent="0.25">
      <c r="A120" s="133"/>
      <c r="B120" s="133"/>
      <c r="C120" s="133"/>
      <c r="D120" s="133"/>
      <c r="E120" s="133"/>
      <c r="F120" s="65">
        <v>1</v>
      </c>
      <c r="G120" s="133"/>
      <c r="H120" s="133"/>
      <c r="I120" s="133"/>
      <c r="J120" s="133"/>
      <c r="K120" s="133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</row>
    <row r="121" spans="1:27" x14ac:dyDescent="0.25">
      <c r="A121" s="133"/>
      <c r="B121" s="133"/>
      <c r="C121" s="133"/>
      <c r="D121" s="133"/>
      <c r="E121" s="133"/>
      <c r="F121" s="65">
        <v>1</v>
      </c>
      <c r="G121" s="133"/>
      <c r="H121" s="133"/>
      <c r="I121" s="133"/>
      <c r="J121" s="133"/>
      <c r="K121" s="133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</row>
    <row r="122" spans="1:27" x14ac:dyDescent="0.25">
      <c r="A122" s="133"/>
      <c r="B122" s="133"/>
      <c r="C122" s="133"/>
      <c r="D122" s="133"/>
      <c r="E122" s="133"/>
      <c r="F122" s="65">
        <v>1</v>
      </c>
      <c r="G122" s="133"/>
      <c r="H122" s="133"/>
      <c r="I122" s="133"/>
      <c r="J122" s="133"/>
      <c r="K122" s="133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</row>
    <row r="123" spans="1:27" x14ac:dyDescent="0.25">
      <c r="A123" s="133"/>
      <c r="B123" s="133"/>
      <c r="C123" s="133"/>
      <c r="D123" s="133"/>
      <c r="E123" s="133"/>
      <c r="F123" s="65">
        <v>1</v>
      </c>
      <c r="G123" s="133"/>
      <c r="H123" s="133"/>
      <c r="I123" s="133"/>
      <c r="J123" s="133"/>
      <c r="K123" s="133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</row>
    <row r="124" spans="1:27" x14ac:dyDescent="0.25">
      <c r="A124" s="133"/>
      <c r="B124" s="133"/>
      <c r="C124" s="133"/>
      <c r="D124" s="133"/>
      <c r="E124" s="133"/>
      <c r="F124" s="65">
        <v>1</v>
      </c>
      <c r="G124" s="133"/>
      <c r="H124" s="133"/>
      <c r="I124" s="133"/>
      <c r="J124" s="133"/>
      <c r="K124" s="133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</row>
    <row r="125" spans="1:27" x14ac:dyDescent="0.25">
      <c r="A125" s="133"/>
      <c r="B125" s="133"/>
      <c r="C125" s="133"/>
      <c r="D125" s="133"/>
      <c r="E125" s="133"/>
      <c r="F125" s="65">
        <v>1</v>
      </c>
      <c r="G125" s="133"/>
      <c r="H125" s="133"/>
      <c r="I125" s="133"/>
      <c r="J125" s="133"/>
      <c r="K125" s="133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</row>
    <row r="126" spans="1:27" x14ac:dyDescent="0.25">
      <c r="A126" s="133"/>
      <c r="B126" s="133"/>
      <c r="C126" s="133"/>
      <c r="D126" s="133"/>
      <c r="E126" s="133"/>
      <c r="F126" s="65">
        <v>1</v>
      </c>
      <c r="G126" s="133"/>
      <c r="H126" s="133"/>
      <c r="I126" s="133"/>
      <c r="J126" s="133"/>
      <c r="K126" s="133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</row>
    <row r="127" spans="1:27" x14ac:dyDescent="0.25">
      <c r="A127" s="133"/>
      <c r="B127" s="133"/>
      <c r="C127" s="133"/>
      <c r="D127" s="133"/>
      <c r="E127" s="133"/>
      <c r="F127" s="65">
        <v>1</v>
      </c>
      <c r="G127" s="133"/>
      <c r="H127" s="133"/>
      <c r="I127" s="133"/>
      <c r="J127" s="133"/>
      <c r="K127" s="133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</row>
    <row r="128" spans="1:27" x14ac:dyDescent="0.25">
      <c r="A128" s="133"/>
      <c r="B128" s="133"/>
      <c r="C128" s="133"/>
      <c r="D128" s="133"/>
      <c r="E128" s="133"/>
      <c r="F128" s="65">
        <v>1</v>
      </c>
      <c r="G128" s="133"/>
      <c r="H128" s="133"/>
      <c r="I128" s="133"/>
      <c r="J128" s="133"/>
      <c r="K128" s="133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</row>
    <row r="129" spans="1:27" x14ac:dyDescent="0.25">
      <c r="A129" s="133"/>
      <c r="B129" s="133"/>
      <c r="C129" s="133"/>
      <c r="D129" s="133"/>
      <c r="E129" s="133"/>
      <c r="F129" s="65">
        <v>1</v>
      </c>
      <c r="G129" s="133"/>
      <c r="H129" s="133"/>
      <c r="I129" s="133"/>
      <c r="J129" s="133"/>
      <c r="K129" s="133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</row>
    <row r="130" spans="1:27" x14ac:dyDescent="0.25">
      <c r="A130" s="133"/>
      <c r="B130" s="133"/>
      <c r="C130" s="133"/>
      <c r="D130" s="133"/>
      <c r="E130" s="133"/>
      <c r="F130" s="65">
        <v>1</v>
      </c>
      <c r="G130" s="133"/>
      <c r="H130" s="133"/>
      <c r="I130" s="133"/>
      <c r="J130" s="133"/>
      <c r="K130" s="133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</row>
    <row r="131" spans="1:27" x14ac:dyDescent="0.25">
      <c r="A131" s="133"/>
      <c r="B131" s="133"/>
      <c r="C131" s="133"/>
      <c r="D131" s="133"/>
      <c r="E131" s="133"/>
      <c r="F131" s="65">
        <v>1</v>
      </c>
      <c r="G131" s="133"/>
      <c r="H131" s="133"/>
      <c r="I131" s="133"/>
      <c r="J131" s="133"/>
      <c r="K131" s="133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</row>
    <row r="132" spans="1:27" x14ac:dyDescent="0.25">
      <c r="A132" s="133"/>
      <c r="B132" s="133"/>
      <c r="C132" s="133"/>
      <c r="D132" s="133"/>
      <c r="E132" s="133"/>
      <c r="F132" s="65">
        <v>1</v>
      </c>
      <c r="G132" s="133"/>
      <c r="H132" s="133"/>
      <c r="I132" s="133"/>
      <c r="J132" s="133"/>
      <c r="K132" s="133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</row>
    <row r="133" spans="1:27" x14ac:dyDescent="0.25">
      <c r="A133" s="133"/>
      <c r="B133" s="133"/>
      <c r="C133" s="133"/>
      <c r="D133" s="133"/>
      <c r="E133" s="133"/>
      <c r="F133" s="65">
        <v>1</v>
      </c>
      <c r="G133" s="133"/>
      <c r="H133" s="133"/>
      <c r="I133" s="133"/>
      <c r="J133" s="133"/>
      <c r="K133" s="133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</row>
    <row r="134" spans="1:27" x14ac:dyDescent="0.25">
      <c r="A134" s="133"/>
      <c r="B134" s="133"/>
      <c r="C134" s="133"/>
      <c r="D134" s="133"/>
      <c r="E134" s="133"/>
      <c r="F134" s="65">
        <v>1</v>
      </c>
      <c r="G134" s="133"/>
      <c r="H134" s="133"/>
      <c r="I134" s="133"/>
      <c r="J134" s="133"/>
      <c r="K134" s="133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</row>
    <row r="135" spans="1:27" x14ac:dyDescent="0.25">
      <c r="A135" s="133"/>
      <c r="B135" s="133"/>
      <c r="C135" s="133"/>
      <c r="D135" s="133"/>
      <c r="E135" s="133"/>
      <c r="F135" s="65">
        <v>1</v>
      </c>
      <c r="G135" s="133"/>
      <c r="H135" s="133"/>
      <c r="I135" s="133"/>
      <c r="J135" s="133"/>
      <c r="K135" s="133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</row>
    <row r="136" spans="1:27" x14ac:dyDescent="0.25">
      <c r="A136" s="133"/>
      <c r="B136" s="133"/>
      <c r="C136" s="133"/>
      <c r="D136" s="133"/>
      <c r="E136" s="133"/>
      <c r="F136" s="65">
        <v>1</v>
      </c>
      <c r="G136" s="133"/>
      <c r="H136" s="133"/>
      <c r="I136" s="133"/>
      <c r="J136" s="133"/>
      <c r="K136" s="133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</row>
    <row r="137" spans="1:27" x14ac:dyDescent="0.25">
      <c r="A137" s="133"/>
      <c r="B137" s="133"/>
      <c r="C137" s="133"/>
      <c r="D137" s="133"/>
      <c r="E137" s="133"/>
      <c r="F137" s="65">
        <v>1</v>
      </c>
      <c r="G137" s="133"/>
      <c r="H137" s="133"/>
      <c r="I137" s="133"/>
      <c r="J137" s="133"/>
      <c r="K137" s="133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</row>
    <row r="138" spans="1:27" x14ac:dyDescent="0.25">
      <c r="A138" s="133"/>
      <c r="B138" s="133"/>
      <c r="C138" s="133"/>
      <c r="D138" s="133"/>
      <c r="E138" s="133"/>
      <c r="F138" s="65">
        <v>1</v>
      </c>
      <c r="G138" s="133"/>
      <c r="H138" s="133"/>
      <c r="I138" s="133"/>
      <c r="J138" s="133"/>
      <c r="K138" s="133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</row>
    <row r="139" spans="1:27" x14ac:dyDescent="0.25">
      <c r="A139" s="133"/>
      <c r="B139" s="133"/>
      <c r="C139" s="133"/>
      <c r="D139" s="133"/>
      <c r="E139" s="133"/>
      <c r="F139" s="65">
        <v>1</v>
      </c>
      <c r="G139" s="133"/>
      <c r="H139" s="133"/>
      <c r="I139" s="133"/>
      <c r="J139" s="133"/>
      <c r="K139" s="133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</row>
    <row r="140" spans="1:27" x14ac:dyDescent="0.25">
      <c r="A140" s="133"/>
      <c r="B140" s="133"/>
      <c r="C140" s="133"/>
      <c r="D140" s="133"/>
      <c r="E140" s="133"/>
      <c r="F140" s="65">
        <v>1</v>
      </c>
      <c r="G140" s="133"/>
      <c r="H140" s="133"/>
      <c r="I140" s="133"/>
      <c r="J140" s="133"/>
      <c r="K140" s="133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</row>
    <row r="141" spans="1:27" x14ac:dyDescent="0.25">
      <c r="A141" s="133"/>
      <c r="B141" s="133"/>
      <c r="C141" s="133"/>
      <c r="D141" s="133"/>
      <c r="E141" s="133"/>
      <c r="F141" s="65">
        <v>1</v>
      </c>
      <c r="G141" s="133"/>
      <c r="H141" s="133"/>
      <c r="I141" s="133"/>
      <c r="J141" s="133"/>
      <c r="K141" s="133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</row>
    <row r="142" spans="1:27" x14ac:dyDescent="0.25">
      <c r="A142" s="133"/>
      <c r="B142" s="133"/>
      <c r="C142" s="133"/>
      <c r="D142" s="133"/>
      <c r="E142" s="133"/>
      <c r="F142" s="65">
        <v>1</v>
      </c>
      <c r="G142" s="133"/>
      <c r="H142" s="133"/>
      <c r="I142" s="133"/>
      <c r="J142" s="133"/>
      <c r="K142" s="133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</row>
    <row r="143" spans="1:27" x14ac:dyDescent="0.25">
      <c r="A143" s="133"/>
      <c r="B143" s="133"/>
      <c r="C143" s="133"/>
      <c r="D143" s="133"/>
      <c r="E143" s="133"/>
      <c r="F143" s="65">
        <v>1</v>
      </c>
      <c r="G143" s="133"/>
      <c r="H143" s="133"/>
      <c r="I143" s="133"/>
      <c r="J143" s="133"/>
      <c r="K143" s="133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</row>
    <row r="144" spans="1:27" x14ac:dyDescent="0.25">
      <c r="A144" s="133"/>
      <c r="B144" s="133"/>
      <c r="C144" s="133"/>
      <c r="D144" s="133"/>
      <c r="E144" s="133"/>
      <c r="F144" s="65">
        <v>1</v>
      </c>
      <c r="G144" s="133"/>
      <c r="H144" s="133"/>
      <c r="I144" s="133"/>
      <c r="J144" s="133"/>
      <c r="K144" s="133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</row>
    <row r="145" spans="1:27" x14ac:dyDescent="0.25">
      <c r="A145" s="133"/>
      <c r="B145" s="133"/>
      <c r="C145" s="133"/>
      <c r="D145" s="133"/>
      <c r="E145" s="133"/>
      <c r="F145" s="65">
        <v>1</v>
      </c>
      <c r="G145" s="133"/>
      <c r="H145" s="133"/>
      <c r="I145" s="133"/>
      <c r="J145" s="133"/>
      <c r="K145" s="133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</row>
    <row r="146" spans="1:27" x14ac:dyDescent="0.25">
      <c r="A146" s="133"/>
      <c r="B146" s="133"/>
      <c r="C146" s="133"/>
      <c r="D146" s="133"/>
      <c r="E146" s="133"/>
      <c r="F146" s="65">
        <v>1</v>
      </c>
      <c r="G146" s="133"/>
      <c r="H146" s="133"/>
      <c r="I146" s="133"/>
      <c r="J146" s="133"/>
      <c r="K146" s="133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</row>
    <row r="147" spans="1:27" x14ac:dyDescent="0.25">
      <c r="A147" s="133"/>
      <c r="B147" s="133"/>
      <c r="C147" s="133"/>
      <c r="D147" s="133"/>
      <c r="E147" s="133"/>
      <c r="F147" s="65">
        <v>1</v>
      </c>
      <c r="G147" s="133"/>
      <c r="H147" s="133"/>
      <c r="I147" s="133"/>
      <c r="J147" s="133"/>
      <c r="K147" s="133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</row>
    <row r="148" spans="1:27" x14ac:dyDescent="0.25">
      <c r="A148" s="133"/>
      <c r="B148" s="133"/>
      <c r="C148" s="133"/>
      <c r="D148" s="133"/>
      <c r="E148" s="133"/>
      <c r="F148" s="65">
        <v>1</v>
      </c>
      <c r="G148" s="133"/>
      <c r="H148" s="133"/>
      <c r="I148" s="133"/>
      <c r="J148" s="133"/>
      <c r="K148" s="133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</row>
    <row r="149" spans="1:27" x14ac:dyDescent="0.25">
      <c r="A149" s="133"/>
      <c r="B149" s="133"/>
      <c r="C149" s="133"/>
      <c r="D149" s="133"/>
      <c r="E149" s="133"/>
      <c r="F149" s="65">
        <v>1</v>
      </c>
      <c r="G149" s="133"/>
      <c r="H149" s="133"/>
      <c r="I149" s="133"/>
      <c r="J149" s="133"/>
      <c r="K149" s="133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</row>
    <row r="150" spans="1:27" x14ac:dyDescent="0.25">
      <c r="A150" s="133"/>
      <c r="B150" s="133"/>
      <c r="C150" s="133"/>
      <c r="D150" s="133"/>
      <c r="E150" s="133"/>
      <c r="F150" s="65">
        <v>1</v>
      </c>
      <c r="G150" s="133"/>
      <c r="H150" s="133"/>
      <c r="I150" s="133"/>
      <c r="J150" s="133"/>
      <c r="K150" s="133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</row>
    <row r="151" spans="1:27" s="130" customFormat="1" ht="15.75" thickBot="1" x14ac:dyDescent="0.3">
      <c r="A151" s="133"/>
      <c r="B151" s="133"/>
      <c r="C151" s="133"/>
      <c r="D151" s="133"/>
      <c r="E151" s="133"/>
      <c r="F151" s="65">
        <v>1</v>
      </c>
      <c r="G151" s="133"/>
      <c r="H151" s="133"/>
      <c r="I151" s="133"/>
      <c r="J151" s="133"/>
      <c r="K151" s="133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</row>
  </sheetData>
  <sheetProtection sheet="1" objects="1" scenarios="1" selectLockedCells="1"/>
  <mergeCells count="607">
    <mergeCell ref="L150:O150"/>
    <mergeCell ref="P150:S150"/>
    <mergeCell ref="T150:W150"/>
    <mergeCell ref="X150:AA150"/>
    <mergeCell ref="L151:O151"/>
    <mergeCell ref="P151:S151"/>
    <mergeCell ref="T151:W151"/>
    <mergeCell ref="X151:AA151"/>
    <mergeCell ref="L148:O148"/>
    <mergeCell ref="P148:S148"/>
    <mergeCell ref="T148:W148"/>
    <mergeCell ref="X148:AA148"/>
    <mergeCell ref="L149:O149"/>
    <mergeCell ref="P149:S149"/>
    <mergeCell ref="T149:W149"/>
    <mergeCell ref="X149:AA149"/>
    <mergeCell ref="L146:O146"/>
    <mergeCell ref="P146:S146"/>
    <mergeCell ref="T146:W146"/>
    <mergeCell ref="X146:AA146"/>
    <mergeCell ref="L147:O147"/>
    <mergeCell ref="P147:S147"/>
    <mergeCell ref="T147:W147"/>
    <mergeCell ref="X147:AA147"/>
    <mergeCell ref="L144:O144"/>
    <mergeCell ref="P144:S144"/>
    <mergeCell ref="T144:W144"/>
    <mergeCell ref="X144:AA144"/>
    <mergeCell ref="L145:O145"/>
    <mergeCell ref="P145:S145"/>
    <mergeCell ref="T145:W145"/>
    <mergeCell ref="X145:AA145"/>
    <mergeCell ref="L142:O142"/>
    <mergeCell ref="P142:S142"/>
    <mergeCell ref="T142:W142"/>
    <mergeCell ref="X142:AA142"/>
    <mergeCell ref="L143:O143"/>
    <mergeCell ref="P143:S143"/>
    <mergeCell ref="T143:W143"/>
    <mergeCell ref="X143:AA143"/>
    <mergeCell ref="L140:O140"/>
    <mergeCell ref="P140:S140"/>
    <mergeCell ref="T140:W140"/>
    <mergeCell ref="X140:AA140"/>
    <mergeCell ref="L141:O141"/>
    <mergeCell ref="P141:S141"/>
    <mergeCell ref="T141:W141"/>
    <mergeCell ref="X141:AA141"/>
    <mergeCell ref="L138:O138"/>
    <mergeCell ref="P138:S138"/>
    <mergeCell ref="T138:W138"/>
    <mergeCell ref="X138:AA138"/>
    <mergeCell ref="L139:O139"/>
    <mergeCell ref="P139:S139"/>
    <mergeCell ref="T139:W139"/>
    <mergeCell ref="X139:AA139"/>
    <mergeCell ref="L136:O136"/>
    <mergeCell ref="P136:S136"/>
    <mergeCell ref="T136:W136"/>
    <mergeCell ref="X136:AA136"/>
    <mergeCell ref="L137:O137"/>
    <mergeCell ref="P137:S137"/>
    <mergeCell ref="T137:W137"/>
    <mergeCell ref="X137:AA137"/>
    <mergeCell ref="L134:O134"/>
    <mergeCell ref="P134:S134"/>
    <mergeCell ref="T134:W134"/>
    <mergeCell ref="X134:AA134"/>
    <mergeCell ref="L135:O135"/>
    <mergeCell ref="P135:S135"/>
    <mergeCell ref="T135:W135"/>
    <mergeCell ref="X135:AA135"/>
    <mergeCell ref="L132:O132"/>
    <mergeCell ref="P132:S132"/>
    <mergeCell ref="T132:W132"/>
    <mergeCell ref="X132:AA132"/>
    <mergeCell ref="L133:O133"/>
    <mergeCell ref="P133:S133"/>
    <mergeCell ref="T133:W133"/>
    <mergeCell ref="X133:AA133"/>
    <mergeCell ref="L130:O130"/>
    <mergeCell ref="P130:S130"/>
    <mergeCell ref="T130:W130"/>
    <mergeCell ref="X130:AA130"/>
    <mergeCell ref="L131:O131"/>
    <mergeCell ref="P131:S131"/>
    <mergeCell ref="T131:W131"/>
    <mergeCell ref="X131:AA131"/>
    <mergeCell ref="L128:O128"/>
    <mergeCell ref="P128:S128"/>
    <mergeCell ref="T128:W128"/>
    <mergeCell ref="X128:AA128"/>
    <mergeCell ref="L129:O129"/>
    <mergeCell ref="P129:S129"/>
    <mergeCell ref="T129:W129"/>
    <mergeCell ref="X129:AA129"/>
    <mergeCell ref="L126:O126"/>
    <mergeCell ref="P126:S126"/>
    <mergeCell ref="T126:W126"/>
    <mergeCell ref="X126:AA126"/>
    <mergeCell ref="L127:O127"/>
    <mergeCell ref="P127:S127"/>
    <mergeCell ref="T127:W127"/>
    <mergeCell ref="X127:AA127"/>
    <mergeCell ref="L124:O124"/>
    <mergeCell ref="P124:S124"/>
    <mergeCell ref="T124:W124"/>
    <mergeCell ref="X124:AA124"/>
    <mergeCell ref="L125:O125"/>
    <mergeCell ref="P125:S125"/>
    <mergeCell ref="T125:W125"/>
    <mergeCell ref="X125:AA125"/>
    <mergeCell ref="L122:O122"/>
    <mergeCell ref="P122:S122"/>
    <mergeCell ref="T122:W122"/>
    <mergeCell ref="X122:AA122"/>
    <mergeCell ref="L123:O123"/>
    <mergeCell ref="P123:S123"/>
    <mergeCell ref="T123:W123"/>
    <mergeCell ref="X123:AA123"/>
    <mergeCell ref="L120:O120"/>
    <mergeCell ref="P120:S120"/>
    <mergeCell ref="T120:W120"/>
    <mergeCell ref="X120:AA120"/>
    <mergeCell ref="L121:O121"/>
    <mergeCell ref="P121:S121"/>
    <mergeCell ref="T121:W121"/>
    <mergeCell ref="X121:AA121"/>
    <mergeCell ref="L118:O118"/>
    <mergeCell ref="P118:S118"/>
    <mergeCell ref="T118:W118"/>
    <mergeCell ref="X118:AA118"/>
    <mergeCell ref="L119:O119"/>
    <mergeCell ref="P119:S119"/>
    <mergeCell ref="T119:W119"/>
    <mergeCell ref="X119:AA119"/>
    <mergeCell ref="L116:O116"/>
    <mergeCell ref="P116:S116"/>
    <mergeCell ref="T116:W116"/>
    <mergeCell ref="X116:AA116"/>
    <mergeCell ref="L117:O117"/>
    <mergeCell ref="P117:S117"/>
    <mergeCell ref="T117:W117"/>
    <mergeCell ref="X117:AA117"/>
    <mergeCell ref="L114:O114"/>
    <mergeCell ref="P114:S114"/>
    <mergeCell ref="T114:W114"/>
    <mergeCell ref="X114:AA114"/>
    <mergeCell ref="L115:O115"/>
    <mergeCell ref="P115:S115"/>
    <mergeCell ref="T115:W115"/>
    <mergeCell ref="X115:AA115"/>
    <mergeCell ref="L112:O112"/>
    <mergeCell ref="P112:S112"/>
    <mergeCell ref="T112:W112"/>
    <mergeCell ref="X112:AA112"/>
    <mergeCell ref="L113:O113"/>
    <mergeCell ref="P113:S113"/>
    <mergeCell ref="T113:W113"/>
    <mergeCell ref="X113:AA113"/>
    <mergeCell ref="L110:O110"/>
    <mergeCell ref="P110:S110"/>
    <mergeCell ref="T110:W110"/>
    <mergeCell ref="X110:AA110"/>
    <mergeCell ref="L111:O111"/>
    <mergeCell ref="P111:S111"/>
    <mergeCell ref="T111:W111"/>
    <mergeCell ref="X111:AA111"/>
    <mergeCell ref="L108:O108"/>
    <mergeCell ref="P108:S108"/>
    <mergeCell ref="T108:W108"/>
    <mergeCell ref="X108:AA108"/>
    <mergeCell ref="L109:O109"/>
    <mergeCell ref="P109:S109"/>
    <mergeCell ref="T109:W109"/>
    <mergeCell ref="X109:AA109"/>
    <mergeCell ref="L106:O106"/>
    <mergeCell ref="P106:S106"/>
    <mergeCell ref="T106:W106"/>
    <mergeCell ref="X106:AA106"/>
    <mergeCell ref="L107:O107"/>
    <mergeCell ref="P107:S107"/>
    <mergeCell ref="T107:W107"/>
    <mergeCell ref="X107:AA107"/>
    <mergeCell ref="L104:O104"/>
    <mergeCell ref="P104:S104"/>
    <mergeCell ref="T104:W104"/>
    <mergeCell ref="X104:AA104"/>
    <mergeCell ref="L105:O105"/>
    <mergeCell ref="P105:S105"/>
    <mergeCell ref="T105:W105"/>
    <mergeCell ref="X105:AA105"/>
    <mergeCell ref="L102:O102"/>
    <mergeCell ref="P102:S102"/>
    <mergeCell ref="T102:W102"/>
    <mergeCell ref="X102:AA102"/>
    <mergeCell ref="L103:O103"/>
    <mergeCell ref="P103:S103"/>
    <mergeCell ref="T103:W103"/>
    <mergeCell ref="X103:AA103"/>
    <mergeCell ref="L100:O100"/>
    <mergeCell ref="P100:S100"/>
    <mergeCell ref="T100:W100"/>
    <mergeCell ref="X100:AA100"/>
    <mergeCell ref="L101:O101"/>
    <mergeCell ref="P101:S101"/>
    <mergeCell ref="T101:W101"/>
    <mergeCell ref="X101:AA101"/>
    <mergeCell ref="L98:O98"/>
    <mergeCell ref="P98:S98"/>
    <mergeCell ref="T98:W98"/>
    <mergeCell ref="X98:AA98"/>
    <mergeCell ref="L99:O99"/>
    <mergeCell ref="P99:S99"/>
    <mergeCell ref="T99:W99"/>
    <mergeCell ref="X99:AA99"/>
    <mergeCell ref="L96:O96"/>
    <mergeCell ref="P96:S96"/>
    <mergeCell ref="T96:W96"/>
    <mergeCell ref="X96:AA96"/>
    <mergeCell ref="L97:O97"/>
    <mergeCell ref="P97:S97"/>
    <mergeCell ref="T97:W97"/>
    <mergeCell ref="X97:AA97"/>
    <mergeCell ref="L94:O94"/>
    <mergeCell ref="P94:S94"/>
    <mergeCell ref="T94:W94"/>
    <mergeCell ref="X94:AA94"/>
    <mergeCell ref="L95:O95"/>
    <mergeCell ref="P95:S95"/>
    <mergeCell ref="T95:W95"/>
    <mergeCell ref="X95:AA95"/>
    <mergeCell ref="L92:O92"/>
    <mergeCell ref="P92:S92"/>
    <mergeCell ref="T92:W92"/>
    <mergeCell ref="X92:AA92"/>
    <mergeCell ref="L93:O93"/>
    <mergeCell ref="P93:S93"/>
    <mergeCell ref="T93:W93"/>
    <mergeCell ref="X93:AA93"/>
    <mergeCell ref="L90:O90"/>
    <mergeCell ref="P90:S90"/>
    <mergeCell ref="T90:W90"/>
    <mergeCell ref="X90:AA90"/>
    <mergeCell ref="L91:O91"/>
    <mergeCell ref="P91:S91"/>
    <mergeCell ref="T91:W91"/>
    <mergeCell ref="X91:AA91"/>
    <mergeCell ref="L88:O88"/>
    <mergeCell ref="P88:S88"/>
    <mergeCell ref="T88:W88"/>
    <mergeCell ref="X88:AA88"/>
    <mergeCell ref="L89:O89"/>
    <mergeCell ref="P89:S89"/>
    <mergeCell ref="T89:W89"/>
    <mergeCell ref="X89:AA89"/>
    <mergeCell ref="L86:O86"/>
    <mergeCell ref="P86:S86"/>
    <mergeCell ref="T86:W86"/>
    <mergeCell ref="X86:AA86"/>
    <mergeCell ref="L87:O87"/>
    <mergeCell ref="P87:S87"/>
    <mergeCell ref="T87:W87"/>
    <mergeCell ref="X87:AA87"/>
    <mergeCell ref="L84:O84"/>
    <mergeCell ref="P84:S84"/>
    <mergeCell ref="T84:W84"/>
    <mergeCell ref="X84:AA84"/>
    <mergeCell ref="L85:O85"/>
    <mergeCell ref="P85:S85"/>
    <mergeCell ref="T85:W85"/>
    <mergeCell ref="X85:AA85"/>
    <mergeCell ref="L82:O82"/>
    <mergeCell ref="P82:S82"/>
    <mergeCell ref="T82:W82"/>
    <mergeCell ref="X82:AA82"/>
    <mergeCell ref="L83:O83"/>
    <mergeCell ref="P83:S83"/>
    <mergeCell ref="T83:W83"/>
    <mergeCell ref="X83:AA83"/>
    <mergeCell ref="L80:O80"/>
    <mergeCell ref="P80:S80"/>
    <mergeCell ref="T80:W80"/>
    <mergeCell ref="X80:AA80"/>
    <mergeCell ref="L81:O81"/>
    <mergeCell ref="P81:S81"/>
    <mergeCell ref="T81:W81"/>
    <mergeCell ref="X81:AA81"/>
    <mergeCell ref="L78:O78"/>
    <mergeCell ref="P78:S78"/>
    <mergeCell ref="T78:W78"/>
    <mergeCell ref="X78:AA78"/>
    <mergeCell ref="L79:O79"/>
    <mergeCell ref="P79:S79"/>
    <mergeCell ref="T79:W79"/>
    <mergeCell ref="X79:AA79"/>
    <mergeCell ref="L76:O76"/>
    <mergeCell ref="P76:S76"/>
    <mergeCell ref="T76:W76"/>
    <mergeCell ref="X76:AA76"/>
    <mergeCell ref="L77:O77"/>
    <mergeCell ref="P77:S77"/>
    <mergeCell ref="T77:W77"/>
    <mergeCell ref="X77:AA77"/>
    <mergeCell ref="L74:O74"/>
    <mergeCell ref="P74:S74"/>
    <mergeCell ref="T74:W74"/>
    <mergeCell ref="X74:AA74"/>
    <mergeCell ref="L75:O75"/>
    <mergeCell ref="P75:S75"/>
    <mergeCell ref="T75:W75"/>
    <mergeCell ref="X75:AA75"/>
    <mergeCell ref="L72:O72"/>
    <mergeCell ref="P72:S72"/>
    <mergeCell ref="T72:W72"/>
    <mergeCell ref="X72:AA72"/>
    <mergeCell ref="L73:O73"/>
    <mergeCell ref="P73:S73"/>
    <mergeCell ref="T73:W73"/>
    <mergeCell ref="X73:AA73"/>
    <mergeCell ref="L70:O70"/>
    <mergeCell ref="P70:S70"/>
    <mergeCell ref="T70:W70"/>
    <mergeCell ref="X70:AA70"/>
    <mergeCell ref="L71:O71"/>
    <mergeCell ref="P71:S71"/>
    <mergeCell ref="T71:W71"/>
    <mergeCell ref="X71:AA71"/>
    <mergeCell ref="L68:O68"/>
    <mergeCell ref="P68:S68"/>
    <mergeCell ref="T68:W68"/>
    <mergeCell ref="X68:AA68"/>
    <mergeCell ref="L69:O69"/>
    <mergeCell ref="P69:S69"/>
    <mergeCell ref="T69:W69"/>
    <mergeCell ref="X69:AA69"/>
    <mergeCell ref="L66:O66"/>
    <mergeCell ref="P66:S66"/>
    <mergeCell ref="T66:W66"/>
    <mergeCell ref="X66:AA66"/>
    <mergeCell ref="L67:O67"/>
    <mergeCell ref="P67:S67"/>
    <mergeCell ref="T67:W67"/>
    <mergeCell ref="X67:AA67"/>
    <mergeCell ref="L64:O64"/>
    <mergeCell ref="P64:S64"/>
    <mergeCell ref="T64:W64"/>
    <mergeCell ref="X64:AA64"/>
    <mergeCell ref="L65:O65"/>
    <mergeCell ref="P65:S65"/>
    <mergeCell ref="T65:W65"/>
    <mergeCell ref="X65:AA65"/>
    <mergeCell ref="L62:O62"/>
    <mergeCell ref="P62:S62"/>
    <mergeCell ref="T62:W62"/>
    <mergeCell ref="X62:AA62"/>
    <mergeCell ref="L63:O63"/>
    <mergeCell ref="P63:S63"/>
    <mergeCell ref="T63:W63"/>
    <mergeCell ref="X63:AA63"/>
    <mergeCell ref="L60:O60"/>
    <mergeCell ref="P60:S60"/>
    <mergeCell ref="T60:W60"/>
    <mergeCell ref="X60:AA60"/>
    <mergeCell ref="L61:O61"/>
    <mergeCell ref="P61:S61"/>
    <mergeCell ref="T61:W61"/>
    <mergeCell ref="X61:AA61"/>
    <mergeCell ref="L58:O58"/>
    <mergeCell ref="P58:S58"/>
    <mergeCell ref="T58:W58"/>
    <mergeCell ref="X58:AA58"/>
    <mergeCell ref="L59:O59"/>
    <mergeCell ref="P59:S59"/>
    <mergeCell ref="T59:W59"/>
    <mergeCell ref="X59:AA59"/>
    <mergeCell ref="L56:O56"/>
    <mergeCell ref="P56:S56"/>
    <mergeCell ref="T56:W56"/>
    <mergeCell ref="X56:AA56"/>
    <mergeCell ref="L57:O57"/>
    <mergeCell ref="P57:S57"/>
    <mergeCell ref="T57:W57"/>
    <mergeCell ref="X57:AA57"/>
    <mergeCell ref="L54:O54"/>
    <mergeCell ref="P54:S54"/>
    <mergeCell ref="T54:W54"/>
    <mergeCell ref="X54:AA54"/>
    <mergeCell ref="L55:O55"/>
    <mergeCell ref="P55:S55"/>
    <mergeCell ref="T55:W55"/>
    <mergeCell ref="X55:AA55"/>
    <mergeCell ref="L52:O52"/>
    <mergeCell ref="P52:S52"/>
    <mergeCell ref="T52:W52"/>
    <mergeCell ref="X52:AA52"/>
    <mergeCell ref="L53:O53"/>
    <mergeCell ref="P53:S53"/>
    <mergeCell ref="T53:W53"/>
    <mergeCell ref="X53:AA53"/>
    <mergeCell ref="L50:O50"/>
    <mergeCell ref="P50:S50"/>
    <mergeCell ref="T50:W50"/>
    <mergeCell ref="X50:AA50"/>
    <mergeCell ref="L51:O51"/>
    <mergeCell ref="P51:S51"/>
    <mergeCell ref="T51:W51"/>
    <mergeCell ref="X51:AA51"/>
    <mergeCell ref="L48:O48"/>
    <mergeCell ref="P48:S48"/>
    <mergeCell ref="T48:W48"/>
    <mergeCell ref="X48:AA48"/>
    <mergeCell ref="L49:O49"/>
    <mergeCell ref="P49:S49"/>
    <mergeCell ref="T49:W49"/>
    <mergeCell ref="X49:AA49"/>
    <mergeCell ref="L46:O46"/>
    <mergeCell ref="P46:S46"/>
    <mergeCell ref="T46:W46"/>
    <mergeCell ref="X46:AA46"/>
    <mergeCell ref="L47:O47"/>
    <mergeCell ref="P47:S47"/>
    <mergeCell ref="T47:W47"/>
    <mergeCell ref="X47:AA47"/>
    <mergeCell ref="L44:O44"/>
    <mergeCell ref="P44:S44"/>
    <mergeCell ref="T44:W44"/>
    <mergeCell ref="X44:AA44"/>
    <mergeCell ref="L45:O45"/>
    <mergeCell ref="P45:S45"/>
    <mergeCell ref="T45:W45"/>
    <mergeCell ref="X45:AA45"/>
    <mergeCell ref="L42:O42"/>
    <mergeCell ref="P42:S42"/>
    <mergeCell ref="T42:W42"/>
    <mergeCell ref="X42:AA42"/>
    <mergeCell ref="L43:O43"/>
    <mergeCell ref="P43:S43"/>
    <mergeCell ref="T43:W43"/>
    <mergeCell ref="X43:AA43"/>
    <mergeCell ref="L40:O40"/>
    <mergeCell ref="P40:S40"/>
    <mergeCell ref="T40:W40"/>
    <mergeCell ref="X40:AA40"/>
    <mergeCell ref="L41:O41"/>
    <mergeCell ref="P41:S41"/>
    <mergeCell ref="T41:W41"/>
    <mergeCell ref="X41:AA41"/>
    <mergeCell ref="L38:O38"/>
    <mergeCell ref="P38:S38"/>
    <mergeCell ref="T38:W38"/>
    <mergeCell ref="X38:AA38"/>
    <mergeCell ref="L39:O39"/>
    <mergeCell ref="P39:S39"/>
    <mergeCell ref="T39:W39"/>
    <mergeCell ref="X39:AA39"/>
    <mergeCell ref="L36:O36"/>
    <mergeCell ref="P36:S36"/>
    <mergeCell ref="T36:W36"/>
    <mergeCell ref="X36:AA36"/>
    <mergeCell ref="L37:O37"/>
    <mergeCell ref="P37:S37"/>
    <mergeCell ref="T37:W37"/>
    <mergeCell ref="X37:AA37"/>
    <mergeCell ref="L34:O34"/>
    <mergeCell ref="P34:S34"/>
    <mergeCell ref="T34:W34"/>
    <mergeCell ref="X34:AA34"/>
    <mergeCell ref="L35:O35"/>
    <mergeCell ref="P35:S35"/>
    <mergeCell ref="T35:W35"/>
    <mergeCell ref="X35:AA35"/>
    <mergeCell ref="L32:O32"/>
    <mergeCell ref="P32:S32"/>
    <mergeCell ref="T32:W32"/>
    <mergeCell ref="X32:AA32"/>
    <mergeCell ref="L33:O33"/>
    <mergeCell ref="P33:S33"/>
    <mergeCell ref="T33:W33"/>
    <mergeCell ref="X33:AA33"/>
    <mergeCell ref="L30:O30"/>
    <mergeCell ref="P30:S30"/>
    <mergeCell ref="T30:W30"/>
    <mergeCell ref="X30:AA30"/>
    <mergeCell ref="L31:O31"/>
    <mergeCell ref="P31:S31"/>
    <mergeCell ref="T31:W31"/>
    <mergeCell ref="X31:AA31"/>
    <mergeCell ref="L28:O28"/>
    <mergeCell ref="P28:S28"/>
    <mergeCell ref="T28:W28"/>
    <mergeCell ref="X28:AA28"/>
    <mergeCell ref="L29:O29"/>
    <mergeCell ref="P29:S29"/>
    <mergeCell ref="T29:W29"/>
    <mergeCell ref="X29:AA29"/>
    <mergeCell ref="L26:O26"/>
    <mergeCell ref="P26:S26"/>
    <mergeCell ref="T26:W26"/>
    <mergeCell ref="X26:AA26"/>
    <mergeCell ref="L27:O27"/>
    <mergeCell ref="P27:S27"/>
    <mergeCell ref="T27:W27"/>
    <mergeCell ref="X27:AA27"/>
    <mergeCell ref="L24:O24"/>
    <mergeCell ref="P24:S24"/>
    <mergeCell ref="T24:W24"/>
    <mergeCell ref="X24:AA24"/>
    <mergeCell ref="L25:O25"/>
    <mergeCell ref="P25:S25"/>
    <mergeCell ref="T25:W25"/>
    <mergeCell ref="X25:AA25"/>
    <mergeCell ref="L22:O22"/>
    <mergeCell ref="P22:S22"/>
    <mergeCell ref="T22:W22"/>
    <mergeCell ref="X22:AA22"/>
    <mergeCell ref="L23:O23"/>
    <mergeCell ref="P23:S23"/>
    <mergeCell ref="T23:W23"/>
    <mergeCell ref="X23:AA23"/>
    <mergeCell ref="L20:O20"/>
    <mergeCell ref="P20:S20"/>
    <mergeCell ref="T20:W20"/>
    <mergeCell ref="X20:AA20"/>
    <mergeCell ref="L21:O21"/>
    <mergeCell ref="P21:S21"/>
    <mergeCell ref="T21:W21"/>
    <mergeCell ref="X21:AA21"/>
    <mergeCell ref="L18:O18"/>
    <mergeCell ref="P18:S18"/>
    <mergeCell ref="T18:W18"/>
    <mergeCell ref="X18:AA18"/>
    <mergeCell ref="L19:O19"/>
    <mergeCell ref="P19:S19"/>
    <mergeCell ref="T19:W19"/>
    <mergeCell ref="X19:AA19"/>
    <mergeCell ref="L16:O16"/>
    <mergeCell ref="P16:S16"/>
    <mergeCell ref="T16:W16"/>
    <mergeCell ref="X16:AA16"/>
    <mergeCell ref="L17:O17"/>
    <mergeCell ref="P17:S17"/>
    <mergeCell ref="T17:W17"/>
    <mergeCell ref="X17:AA17"/>
    <mergeCell ref="L14:O14"/>
    <mergeCell ref="P14:S14"/>
    <mergeCell ref="T14:W14"/>
    <mergeCell ref="X14:AA14"/>
    <mergeCell ref="L15:O15"/>
    <mergeCell ref="P15:S15"/>
    <mergeCell ref="T15:W15"/>
    <mergeCell ref="X15:AA15"/>
    <mergeCell ref="L12:O12"/>
    <mergeCell ref="P12:S12"/>
    <mergeCell ref="T12:W12"/>
    <mergeCell ref="X12:AA12"/>
    <mergeCell ref="L13:O13"/>
    <mergeCell ref="P13:S13"/>
    <mergeCell ref="T13:W13"/>
    <mergeCell ref="X13:AA13"/>
    <mergeCell ref="L10:O10"/>
    <mergeCell ref="P10:S10"/>
    <mergeCell ref="T10:W10"/>
    <mergeCell ref="X10:AA10"/>
    <mergeCell ref="L11:O11"/>
    <mergeCell ref="P11:S11"/>
    <mergeCell ref="T11:W11"/>
    <mergeCell ref="X11:AA11"/>
    <mergeCell ref="L8:O8"/>
    <mergeCell ref="P8:S8"/>
    <mergeCell ref="T8:W8"/>
    <mergeCell ref="X8:AA8"/>
    <mergeCell ref="L9:O9"/>
    <mergeCell ref="P9:S9"/>
    <mergeCell ref="T9:W9"/>
    <mergeCell ref="X9:AA9"/>
    <mergeCell ref="L7:O7"/>
    <mergeCell ref="P7:S7"/>
    <mergeCell ref="T7:W7"/>
    <mergeCell ref="X7:AA7"/>
    <mergeCell ref="L4:O4"/>
    <mergeCell ref="P4:S4"/>
    <mergeCell ref="T4:W4"/>
    <mergeCell ref="X4:AA4"/>
    <mergeCell ref="L5:O5"/>
    <mergeCell ref="P5:S5"/>
    <mergeCell ref="T5:W5"/>
    <mergeCell ref="X5:AA5"/>
    <mergeCell ref="K1:K3"/>
    <mergeCell ref="L1:AA1"/>
    <mergeCell ref="L2:O2"/>
    <mergeCell ref="P2:S2"/>
    <mergeCell ref="T2:W2"/>
    <mergeCell ref="X2:AA2"/>
    <mergeCell ref="L6:O6"/>
    <mergeCell ref="P6:S6"/>
    <mergeCell ref="T6:W6"/>
    <mergeCell ref="X6:AA6"/>
    <mergeCell ref="A1:A3"/>
    <mergeCell ref="B1:B3"/>
    <mergeCell ref="C1:C3"/>
    <mergeCell ref="D1:D3"/>
    <mergeCell ref="E1:E3"/>
    <mergeCell ref="G1:G3"/>
    <mergeCell ref="H1:H3"/>
    <mergeCell ref="I1:I3"/>
    <mergeCell ref="J1:J3"/>
  </mergeCells>
  <dataValidations count="1">
    <dataValidation type="list" showInputMessage="1" showErrorMessage="1" sqref="L4:AA151">
      <formula1>$AC$4:$AC$5</formula1>
    </dataValidation>
  </dataValidations>
  <printOptions horizontalCentered="1"/>
  <pageMargins left="0" right="0" top="0" bottom="0" header="0.31496062992125984" footer="0.31496062992125984"/>
  <pageSetup paperSize="9" scale="65" orientation="landscape" r:id="rId1"/>
  <rowBreaks count="4" manualBreakCount="4">
    <brk id="38" max="16383" man="1"/>
    <brk id="73" max="26" man="1"/>
    <brk id="108" max="16383" man="1"/>
    <brk id="143" max="26" man="1"/>
  </rowBreaks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151"/>
  <sheetViews>
    <sheetView view="pageBreakPreview" zoomScale="60" zoomScaleNormal="70" workbookViewId="0">
      <pane ySplit="3" topLeftCell="A4" activePane="bottomLeft" state="frozen"/>
      <selection pane="bottomLeft" activeCell="A4" sqref="A4"/>
    </sheetView>
  </sheetViews>
  <sheetFormatPr baseColWidth="10" defaultColWidth="25.7109375" defaultRowHeight="15" x14ac:dyDescent="0.25"/>
  <cols>
    <col min="1" max="1" width="25.7109375" style="42"/>
    <col min="2" max="2" width="16.42578125" style="42" customWidth="1"/>
    <col min="3" max="3" width="12.140625" style="42" customWidth="1"/>
    <col min="4" max="4" width="7.42578125" style="42" customWidth="1"/>
    <col min="5" max="5" width="5.85546875" style="42" customWidth="1"/>
    <col min="6" max="6" width="5.85546875" style="42" hidden="1" customWidth="1"/>
    <col min="7" max="10" width="14.5703125" style="42" customWidth="1"/>
    <col min="11" max="11" width="26.7109375" style="42" customWidth="1"/>
    <col min="12" max="27" width="4.7109375" style="42" customWidth="1"/>
    <col min="28" max="28" width="25.7109375" style="42"/>
    <col min="29" max="29" width="0" style="42" hidden="1" customWidth="1"/>
    <col min="30" max="16384" width="25.7109375" style="42"/>
  </cols>
  <sheetData>
    <row r="1" spans="1:29" ht="45" customHeight="1" x14ac:dyDescent="0.25">
      <c r="A1" s="244" t="s">
        <v>54</v>
      </c>
      <c r="B1" s="244" t="s">
        <v>55</v>
      </c>
      <c r="C1" s="244" t="s">
        <v>56</v>
      </c>
      <c r="D1" s="244" t="s">
        <v>52</v>
      </c>
      <c r="E1" s="244" t="s">
        <v>57</v>
      </c>
      <c r="F1" s="41"/>
      <c r="G1" s="247" t="s">
        <v>58</v>
      </c>
      <c r="H1" s="247" t="s">
        <v>59</v>
      </c>
      <c r="I1" s="247" t="s">
        <v>129</v>
      </c>
      <c r="J1" s="247" t="s">
        <v>122</v>
      </c>
      <c r="K1" s="247" t="s">
        <v>60</v>
      </c>
      <c r="L1" s="243" t="s">
        <v>128</v>
      </c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9" ht="15.75" customHeight="1" x14ac:dyDescent="0.25">
      <c r="A2" s="245"/>
      <c r="B2" s="245"/>
      <c r="C2" s="245"/>
      <c r="D2" s="245"/>
      <c r="E2" s="245"/>
      <c r="F2" s="65"/>
      <c r="G2" s="248"/>
      <c r="H2" s="248"/>
      <c r="I2" s="248"/>
      <c r="J2" s="248"/>
      <c r="K2" s="248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29" ht="15.75" customHeight="1" x14ac:dyDescent="0.25">
      <c r="A3" s="246"/>
      <c r="B3" s="246"/>
      <c r="C3" s="246"/>
      <c r="D3" s="246"/>
      <c r="E3" s="246"/>
      <c r="F3" s="65"/>
      <c r="G3" s="249"/>
      <c r="H3" s="249"/>
      <c r="I3" s="249"/>
      <c r="J3" s="249"/>
      <c r="K3" s="249"/>
      <c r="L3" s="66" t="s">
        <v>78</v>
      </c>
      <c r="M3" s="66">
        <f>SUMIFS($F$4:$F$151,L4:L151,"x",$E$4:$E$151,"F")</f>
        <v>0</v>
      </c>
      <c r="N3" s="66" t="s">
        <v>121</v>
      </c>
      <c r="O3" s="66">
        <f>SUMIFS($F$4:$F$151,L4:L151,"x",$E$4:$E$151,"M")</f>
        <v>0</v>
      </c>
      <c r="P3" s="66" t="s">
        <v>78</v>
      </c>
      <c r="Q3" s="66">
        <f>SUMIFS($F$4:$F$151,P4:P151,"x",$E$4:$E$151,"F")</f>
        <v>0</v>
      </c>
      <c r="R3" s="66" t="s">
        <v>121</v>
      </c>
      <c r="S3" s="66">
        <f>SUMIFS($F$4:$F$151,P4:P151,"x",$E$4:$E$151,"M")</f>
        <v>0</v>
      </c>
      <c r="T3" s="66" t="s">
        <v>78</v>
      </c>
      <c r="U3" s="66">
        <f>SUMIFS($F$4:$F$151,T4:T151,"x",$E$4:$E$151,"F")</f>
        <v>0</v>
      </c>
      <c r="V3" s="66" t="s">
        <v>121</v>
      </c>
      <c r="W3" s="66">
        <f>SUMIFS($F$4:$F$151,T4:T151,"x",$E$4:$E$151,"M")</f>
        <v>0</v>
      </c>
      <c r="X3" s="66" t="s">
        <v>78</v>
      </c>
      <c r="Y3" s="66">
        <f>SUMIFS($F$4:$F$151,X4:X151,"x",$E$4:$E$151,"F")</f>
        <v>0</v>
      </c>
      <c r="Z3" s="66" t="s">
        <v>121</v>
      </c>
      <c r="AA3" s="66">
        <f>SUMIFS($F$4:$F$151,X4:X151,"x",$E$4:$E$151,"M")</f>
        <v>0</v>
      </c>
    </row>
    <row r="4" spans="1:29" ht="15.75" x14ac:dyDescent="0.25">
      <c r="A4" s="131"/>
      <c r="B4" s="131"/>
      <c r="C4" s="132"/>
      <c r="D4" s="133"/>
      <c r="E4" s="134"/>
      <c r="F4" s="65">
        <v>1</v>
      </c>
      <c r="G4" s="135"/>
      <c r="H4" s="135"/>
      <c r="I4" s="135"/>
      <c r="J4" s="135"/>
      <c r="K4" s="135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C4" s="42" t="s">
        <v>124</v>
      </c>
    </row>
    <row r="5" spans="1:29" ht="15.75" x14ac:dyDescent="0.25">
      <c r="A5" s="131"/>
      <c r="B5" s="131"/>
      <c r="C5" s="132"/>
      <c r="D5" s="133"/>
      <c r="E5" s="134"/>
      <c r="F5" s="65">
        <v>1</v>
      </c>
      <c r="G5" s="133"/>
      <c r="H5" s="133"/>
      <c r="I5" s="133"/>
      <c r="J5" s="133"/>
      <c r="K5" s="133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9" ht="15.75" x14ac:dyDescent="0.25">
      <c r="A6" s="131"/>
      <c r="B6" s="131"/>
      <c r="C6" s="132"/>
      <c r="D6" s="133"/>
      <c r="E6" s="134"/>
      <c r="F6" s="65">
        <v>1</v>
      </c>
      <c r="G6" s="133"/>
      <c r="H6" s="133"/>
      <c r="I6" s="133"/>
      <c r="J6" s="133"/>
      <c r="K6" s="133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9" ht="15.75" x14ac:dyDescent="0.25">
      <c r="A7" s="131"/>
      <c r="B7" s="131"/>
      <c r="C7" s="132"/>
      <c r="D7" s="133"/>
      <c r="E7" s="134"/>
      <c r="F7" s="65">
        <v>1</v>
      </c>
      <c r="G7" s="133"/>
      <c r="H7" s="133"/>
      <c r="I7" s="133"/>
      <c r="J7" s="133"/>
      <c r="K7" s="133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9" ht="15.75" x14ac:dyDescent="0.25">
      <c r="A8" s="131"/>
      <c r="B8" s="131"/>
      <c r="C8" s="132"/>
      <c r="D8" s="133"/>
      <c r="E8" s="134"/>
      <c r="F8" s="65">
        <v>1</v>
      </c>
      <c r="G8" s="133"/>
      <c r="H8" s="133"/>
      <c r="I8" s="133"/>
      <c r="J8" s="133"/>
      <c r="K8" s="133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29" ht="15.75" x14ac:dyDescent="0.25">
      <c r="A9" s="131"/>
      <c r="B9" s="131"/>
      <c r="C9" s="132"/>
      <c r="D9" s="133"/>
      <c r="E9" s="134"/>
      <c r="F9" s="65">
        <v>1</v>
      </c>
      <c r="G9" s="133"/>
      <c r="H9" s="133"/>
      <c r="I9" s="133"/>
      <c r="J9" s="133"/>
      <c r="K9" s="133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</row>
    <row r="10" spans="1:29" ht="15.75" x14ac:dyDescent="0.25">
      <c r="A10" s="131"/>
      <c r="B10" s="131"/>
      <c r="C10" s="132"/>
      <c r="D10" s="133"/>
      <c r="E10" s="134"/>
      <c r="F10" s="65">
        <v>1</v>
      </c>
      <c r="G10" s="133"/>
      <c r="H10" s="133"/>
      <c r="I10" s="133"/>
      <c r="J10" s="133"/>
      <c r="K10" s="133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</row>
    <row r="11" spans="1:29" ht="15.75" x14ac:dyDescent="0.25">
      <c r="A11" s="131"/>
      <c r="B11" s="131"/>
      <c r="C11" s="132"/>
      <c r="D11" s="133"/>
      <c r="E11" s="134"/>
      <c r="F11" s="65">
        <v>1</v>
      </c>
      <c r="G11" s="133"/>
      <c r="H11" s="133"/>
      <c r="I11" s="133"/>
      <c r="J11" s="133"/>
      <c r="K11" s="133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</row>
    <row r="12" spans="1:29" ht="15.75" x14ac:dyDescent="0.25">
      <c r="A12" s="131"/>
      <c r="B12" s="131"/>
      <c r="C12" s="132"/>
      <c r="D12" s="133"/>
      <c r="E12" s="134"/>
      <c r="F12" s="65">
        <v>1</v>
      </c>
      <c r="G12" s="133"/>
      <c r="H12" s="133"/>
      <c r="I12" s="133"/>
      <c r="J12" s="133"/>
      <c r="K12" s="133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9" ht="15.75" x14ac:dyDescent="0.25">
      <c r="A13" s="131"/>
      <c r="B13" s="131"/>
      <c r="C13" s="132"/>
      <c r="D13" s="133"/>
      <c r="E13" s="134"/>
      <c r="F13" s="65">
        <v>1</v>
      </c>
      <c r="G13" s="133"/>
      <c r="H13" s="133"/>
      <c r="I13" s="133"/>
      <c r="J13" s="133"/>
      <c r="K13" s="133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9" ht="15.75" x14ac:dyDescent="0.25">
      <c r="A14" s="131"/>
      <c r="B14" s="131"/>
      <c r="C14" s="132"/>
      <c r="D14" s="133"/>
      <c r="E14" s="134"/>
      <c r="F14" s="65">
        <v>1</v>
      </c>
      <c r="G14" s="133"/>
      <c r="H14" s="133"/>
      <c r="I14" s="133"/>
      <c r="J14" s="133"/>
      <c r="K14" s="133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</row>
    <row r="15" spans="1:29" ht="15.75" x14ac:dyDescent="0.25">
      <c r="A15" s="131"/>
      <c r="B15" s="131"/>
      <c r="C15" s="132"/>
      <c r="D15" s="133"/>
      <c r="E15" s="134"/>
      <c r="F15" s="65">
        <v>1</v>
      </c>
      <c r="G15" s="133"/>
      <c r="H15" s="133"/>
      <c r="I15" s="133"/>
      <c r="J15" s="133"/>
      <c r="K15" s="133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9" ht="15.75" x14ac:dyDescent="0.25">
      <c r="A16" s="131"/>
      <c r="B16" s="131"/>
      <c r="C16" s="132"/>
      <c r="D16" s="133"/>
      <c r="E16" s="134"/>
      <c r="F16" s="65">
        <v>1</v>
      </c>
      <c r="G16" s="133"/>
      <c r="H16" s="133"/>
      <c r="I16" s="133"/>
      <c r="J16" s="133"/>
      <c r="K16" s="133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ht="15.75" x14ac:dyDescent="0.25">
      <c r="A17" s="131"/>
      <c r="B17" s="131"/>
      <c r="C17" s="132"/>
      <c r="D17" s="133"/>
      <c r="E17" s="134"/>
      <c r="F17" s="65">
        <v>1</v>
      </c>
      <c r="G17" s="133"/>
      <c r="H17" s="133"/>
      <c r="I17" s="133"/>
      <c r="J17" s="133"/>
      <c r="K17" s="133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pans="1:27" ht="15.75" x14ac:dyDescent="0.25">
      <c r="A18" s="131"/>
      <c r="B18" s="131"/>
      <c r="C18" s="132"/>
      <c r="D18" s="133"/>
      <c r="E18" s="134"/>
      <c r="F18" s="65">
        <v>1</v>
      </c>
      <c r="G18" s="133"/>
      <c r="H18" s="133"/>
      <c r="I18" s="133"/>
      <c r="J18" s="133"/>
      <c r="K18" s="133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</row>
    <row r="19" spans="1:27" ht="15.75" x14ac:dyDescent="0.25">
      <c r="A19" s="131"/>
      <c r="B19" s="131"/>
      <c r="C19" s="132"/>
      <c r="D19" s="133"/>
      <c r="E19" s="134"/>
      <c r="F19" s="65">
        <v>1</v>
      </c>
      <c r="G19" s="133"/>
      <c r="H19" s="133"/>
      <c r="I19" s="133"/>
      <c r="J19" s="133"/>
      <c r="K19" s="133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</row>
    <row r="20" spans="1:27" ht="15.75" x14ac:dyDescent="0.25">
      <c r="A20" s="131"/>
      <c r="B20" s="131"/>
      <c r="C20" s="132"/>
      <c r="D20" s="133"/>
      <c r="E20" s="134"/>
      <c r="F20" s="65">
        <v>1</v>
      </c>
      <c r="G20" s="133"/>
      <c r="H20" s="133"/>
      <c r="I20" s="133"/>
      <c r="J20" s="133"/>
      <c r="K20" s="133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</row>
    <row r="21" spans="1:27" ht="15.75" x14ac:dyDescent="0.25">
      <c r="A21" s="131"/>
      <c r="B21" s="131"/>
      <c r="C21" s="132"/>
      <c r="D21" s="133"/>
      <c r="E21" s="134"/>
      <c r="F21" s="65">
        <v>1</v>
      </c>
      <c r="G21" s="133"/>
      <c r="H21" s="133"/>
      <c r="I21" s="133"/>
      <c r="J21" s="133"/>
      <c r="K21" s="133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</row>
    <row r="22" spans="1:27" ht="15.75" x14ac:dyDescent="0.25">
      <c r="A22" s="131"/>
      <c r="B22" s="131"/>
      <c r="C22" s="132"/>
      <c r="D22" s="133"/>
      <c r="E22" s="134"/>
      <c r="F22" s="65">
        <v>1</v>
      </c>
      <c r="G22" s="133"/>
      <c r="H22" s="133"/>
      <c r="I22" s="133"/>
      <c r="J22" s="133"/>
      <c r="K22" s="133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</row>
    <row r="23" spans="1:27" ht="15.75" x14ac:dyDescent="0.25">
      <c r="A23" s="131"/>
      <c r="B23" s="131"/>
      <c r="C23" s="132"/>
      <c r="D23" s="133"/>
      <c r="E23" s="134"/>
      <c r="F23" s="65">
        <v>1</v>
      </c>
      <c r="G23" s="133"/>
      <c r="H23" s="133"/>
      <c r="I23" s="133"/>
      <c r="J23" s="133"/>
      <c r="K23" s="133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</row>
    <row r="24" spans="1:27" ht="15.75" x14ac:dyDescent="0.25">
      <c r="A24" s="131"/>
      <c r="B24" s="131"/>
      <c r="C24" s="132"/>
      <c r="D24" s="133"/>
      <c r="E24" s="134"/>
      <c r="F24" s="65">
        <v>1</v>
      </c>
      <c r="G24" s="133"/>
      <c r="H24" s="133"/>
      <c r="I24" s="133"/>
      <c r="J24" s="133"/>
      <c r="K24" s="13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</row>
    <row r="25" spans="1:27" ht="15.75" x14ac:dyDescent="0.25">
      <c r="A25" s="131"/>
      <c r="B25" s="131"/>
      <c r="C25" s="132"/>
      <c r="D25" s="133"/>
      <c r="E25" s="134"/>
      <c r="F25" s="65">
        <v>1</v>
      </c>
      <c r="G25" s="133"/>
      <c r="H25" s="133"/>
      <c r="I25" s="133"/>
      <c r="J25" s="133"/>
      <c r="K25" s="133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</row>
    <row r="26" spans="1:27" ht="15.75" x14ac:dyDescent="0.25">
      <c r="A26" s="131"/>
      <c r="B26" s="131"/>
      <c r="C26" s="132"/>
      <c r="D26" s="133"/>
      <c r="E26" s="134"/>
      <c r="F26" s="65">
        <v>1</v>
      </c>
      <c r="G26" s="133"/>
      <c r="H26" s="133"/>
      <c r="I26" s="133"/>
      <c r="J26" s="133"/>
      <c r="K26" s="133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</row>
    <row r="27" spans="1:27" ht="15.75" x14ac:dyDescent="0.25">
      <c r="A27" s="131"/>
      <c r="B27" s="131"/>
      <c r="C27" s="132"/>
      <c r="D27" s="133"/>
      <c r="E27" s="134"/>
      <c r="F27" s="65">
        <v>1</v>
      </c>
      <c r="G27" s="133"/>
      <c r="H27" s="133"/>
      <c r="I27" s="133"/>
      <c r="J27" s="133"/>
      <c r="K27" s="13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</row>
    <row r="28" spans="1:27" ht="15.75" x14ac:dyDescent="0.25">
      <c r="A28" s="131"/>
      <c r="B28" s="131"/>
      <c r="C28" s="132"/>
      <c r="D28" s="133"/>
      <c r="E28" s="134"/>
      <c r="F28" s="65">
        <v>1</v>
      </c>
      <c r="G28" s="133"/>
      <c r="H28" s="133"/>
      <c r="I28" s="133"/>
      <c r="J28" s="133"/>
      <c r="K28" s="133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</row>
    <row r="29" spans="1:27" ht="15.75" x14ac:dyDescent="0.25">
      <c r="A29" s="131"/>
      <c r="B29" s="131"/>
      <c r="C29" s="132"/>
      <c r="D29" s="133"/>
      <c r="E29" s="134"/>
      <c r="F29" s="65">
        <v>1</v>
      </c>
      <c r="G29" s="133"/>
      <c r="H29" s="133"/>
      <c r="I29" s="133"/>
      <c r="J29" s="133"/>
      <c r="K29" s="133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</row>
    <row r="30" spans="1:27" ht="15.75" x14ac:dyDescent="0.25">
      <c r="A30" s="131"/>
      <c r="B30" s="131"/>
      <c r="C30" s="132"/>
      <c r="D30" s="133"/>
      <c r="E30" s="134"/>
      <c r="F30" s="65">
        <v>1</v>
      </c>
      <c r="G30" s="133"/>
      <c r="H30" s="133"/>
      <c r="I30" s="133"/>
      <c r="J30" s="133"/>
      <c r="K30" s="133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</row>
    <row r="31" spans="1:27" ht="15.75" x14ac:dyDescent="0.25">
      <c r="A31" s="131"/>
      <c r="B31" s="131"/>
      <c r="C31" s="132"/>
      <c r="D31" s="133"/>
      <c r="E31" s="134"/>
      <c r="F31" s="65">
        <v>1</v>
      </c>
      <c r="G31" s="133"/>
      <c r="H31" s="133"/>
      <c r="I31" s="133"/>
      <c r="J31" s="133"/>
      <c r="K31" s="133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</row>
    <row r="32" spans="1:27" ht="15.75" x14ac:dyDescent="0.25">
      <c r="A32" s="131"/>
      <c r="B32" s="131"/>
      <c r="C32" s="132"/>
      <c r="D32" s="133"/>
      <c r="E32" s="134"/>
      <c r="F32" s="65">
        <v>1</v>
      </c>
      <c r="G32" s="133"/>
      <c r="H32" s="133"/>
      <c r="I32" s="133"/>
      <c r="J32" s="133"/>
      <c r="K32" s="133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</row>
    <row r="33" spans="1:27" ht="15.75" x14ac:dyDescent="0.25">
      <c r="A33" s="131"/>
      <c r="B33" s="131"/>
      <c r="C33" s="132"/>
      <c r="D33" s="133"/>
      <c r="E33" s="134"/>
      <c r="F33" s="65">
        <v>1</v>
      </c>
      <c r="G33" s="133"/>
      <c r="H33" s="133"/>
      <c r="I33" s="133"/>
      <c r="J33" s="133"/>
      <c r="K33" s="133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</row>
    <row r="34" spans="1:27" ht="15.75" x14ac:dyDescent="0.25">
      <c r="A34" s="131"/>
      <c r="B34" s="131"/>
      <c r="C34" s="132"/>
      <c r="D34" s="133"/>
      <c r="E34" s="134"/>
      <c r="F34" s="65">
        <v>1</v>
      </c>
      <c r="G34" s="133"/>
      <c r="H34" s="133"/>
      <c r="I34" s="133"/>
      <c r="J34" s="133"/>
      <c r="K34" s="133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</row>
    <row r="35" spans="1:27" ht="15.75" x14ac:dyDescent="0.25">
      <c r="A35" s="131"/>
      <c r="B35" s="131"/>
      <c r="C35" s="132"/>
      <c r="D35" s="133"/>
      <c r="E35" s="134"/>
      <c r="F35" s="65">
        <v>1</v>
      </c>
      <c r="G35" s="133"/>
      <c r="H35" s="133"/>
      <c r="I35" s="133"/>
      <c r="J35" s="133"/>
      <c r="K35" s="133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</row>
    <row r="36" spans="1:27" ht="15.75" x14ac:dyDescent="0.25">
      <c r="A36" s="131"/>
      <c r="B36" s="131"/>
      <c r="C36" s="132"/>
      <c r="D36" s="133"/>
      <c r="E36" s="134"/>
      <c r="F36" s="65">
        <v>1</v>
      </c>
      <c r="G36" s="133"/>
      <c r="H36" s="133"/>
      <c r="I36" s="133"/>
      <c r="J36" s="133"/>
      <c r="K36" s="133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</row>
    <row r="37" spans="1:27" ht="15.75" x14ac:dyDescent="0.25">
      <c r="A37" s="131"/>
      <c r="B37" s="131"/>
      <c r="C37" s="132"/>
      <c r="D37" s="133"/>
      <c r="E37" s="134"/>
      <c r="F37" s="65">
        <v>1</v>
      </c>
      <c r="G37" s="133"/>
      <c r="H37" s="133"/>
      <c r="I37" s="133"/>
      <c r="J37" s="133"/>
      <c r="K37" s="133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</row>
    <row r="38" spans="1:27" ht="15.75" x14ac:dyDescent="0.25">
      <c r="A38" s="131"/>
      <c r="B38" s="131"/>
      <c r="C38" s="132"/>
      <c r="D38" s="133"/>
      <c r="E38" s="134"/>
      <c r="F38" s="65">
        <v>1</v>
      </c>
      <c r="G38" s="133"/>
      <c r="H38" s="133"/>
      <c r="I38" s="133"/>
      <c r="J38" s="133"/>
      <c r="K38" s="133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</row>
    <row r="39" spans="1:27" x14ac:dyDescent="0.25">
      <c r="A39" s="133"/>
      <c r="B39" s="133"/>
      <c r="C39" s="133"/>
      <c r="D39" s="133"/>
      <c r="E39" s="133"/>
      <c r="F39" s="65">
        <v>1</v>
      </c>
      <c r="G39" s="133"/>
      <c r="H39" s="133"/>
      <c r="I39" s="133"/>
      <c r="J39" s="133"/>
      <c r="K39" s="133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</row>
    <row r="40" spans="1:27" x14ac:dyDescent="0.25">
      <c r="A40" s="133"/>
      <c r="B40" s="133"/>
      <c r="C40" s="133"/>
      <c r="D40" s="133"/>
      <c r="E40" s="133"/>
      <c r="F40" s="65">
        <v>1</v>
      </c>
      <c r="G40" s="133"/>
      <c r="H40" s="133"/>
      <c r="I40" s="133"/>
      <c r="J40" s="133"/>
      <c r="K40" s="133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</row>
    <row r="41" spans="1:27" x14ac:dyDescent="0.25">
      <c r="A41" s="133"/>
      <c r="B41" s="133"/>
      <c r="C41" s="133"/>
      <c r="D41" s="133"/>
      <c r="E41" s="133"/>
      <c r="F41" s="65">
        <v>1</v>
      </c>
      <c r="G41" s="133"/>
      <c r="H41" s="133"/>
      <c r="I41" s="133"/>
      <c r="J41" s="133"/>
      <c r="K41" s="133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</row>
    <row r="42" spans="1:27" x14ac:dyDescent="0.25">
      <c r="A42" s="133"/>
      <c r="B42" s="133"/>
      <c r="C42" s="133"/>
      <c r="D42" s="133"/>
      <c r="E42" s="133"/>
      <c r="F42" s="65">
        <v>1</v>
      </c>
      <c r="G42" s="133"/>
      <c r="H42" s="133"/>
      <c r="I42" s="133"/>
      <c r="J42" s="133"/>
      <c r="K42" s="133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</row>
    <row r="43" spans="1:27" x14ac:dyDescent="0.25">
      <c r="A43" s="133"/>
      <c r="B43" s="133"/>
      <c r="C43" s="133"/>
      <c r="D43" s="133"/>
      <c r="E43" s="133"/>
      <c r="F43" s="65">
        <v>1</v>
      </c>
      <c r="G43" s="133"/>
      <c r="H43" s="133"/>
      <c r="I43" s="133"/>
      <c r="J43" s="133"/>
      <c r="K43" s="133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</row>
    <row r="44" spans="1:27" x14ac:dyDescent="0.25">
      <c r="A44" s="133"/>
      <c r="B44" s="133"/>
      <c r="C44" s="133"/>
      <c r="D44" s="133"/>
      <c r="E44" s="133"/>
      <c r="F44" s="65">
        <v>1</v>
      </c>
      <c r="G44" s="133"/>
      <c r="H44" s="133"/>
      <c r="I44" s="133"/>
      <c r="J44" s="133"/>
      <c r="K44" s="133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</row>
    <row r="45" spans="1:27" x14ac:dyDescent="0.25">
      <c r="A45" s="133"/>
      <c r="B45" s="133"/>
      <c r="C45" s="133"/>
      <c r="D45" s="133"/>
      <c r="E45" s="133"/>
      <c r="F45" s="65">
        <v>1</v>
      </c>
      <c r="G45" s="133"/>
      <c r="H45" s="133"/>
      <c r="I45" s="133"/>
      <c r="J45" s="133"/>
      <c r="K45" s="133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</row>
    <row r="46" spans="1:27" x14ac:dyDescent="0.25">
      <c r="A46" s="133"/>
      <c r="B46" s="133"/>
      <c r="C46" s="133"/>
      <c r="D46" s="133"/>
      <c r="E46" s="133"/>
      <c r="F46" s="65">
        <v>1</v>
      </c>
      <c r="G46" s="133"/>
      <c r="H46" s="133"/>
      <c r="I46" s="133"/>
      <c r="J46" s="133"/>
      <c r="K46" s="133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</row>
    <row r="47" spans="1:27" x14ac:dyDescent="0.25">
      <c r="A47" s="133"/>
      <c r="B47" s="133"/>
      <c r="C47" s="133"/>
      <c r="D47" s="133"/>
      <c r="E47" s="133"/>
      <c r="F47" s="65">
        <v>1</v>
      </c>
      <c r="G47" s="133"/>
      <c r="H47" s="133"/>
      <c r="I47" s="133"/>
      <c r="J47" s="133"/>
      <c r="K47" s="133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</row>
    <row r="48" spans="1:27" x14ac:dyDescent="0.25">
      <c r="A48" s="133"/>
      <c r="B48" s="133"/>
      <c r="C48" s="133"/>
      <c r="D48" s="133"/>
      <c r="E48" s="133"/>
      <c r="F48" s="65">
        <v>1</v>
      </c>
      <c r="G48" s="133"/>
      <c r="H48" s="133"/>
      <c r="I48" s="133"/>
      <c r="J48" s="133"/>
      <c r="K48" s="133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</row>
    <row r="49" spans="1:27" x14ac:dyDescent="0.25">
      <c r="A49" s="133"/>
      <c r="B49" s="133"/>
      <c r="C49" s="133"/>
      <c r="D49" s="133"/>
      <c r="E49" s="133"/>
      <c r="F49" s="65">
        <v>1</v>
      </c>
      <c r="G49" s="133"/>
      <c r="H49" s="133"/>
      <c r="I49" s="133"/>
      <c r="J49" s="133"/>
      <c r="K49" s="133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</row>
    <row r="50" spans="1:27" x14ac:dyDescent="0.25">
      <c r="A50" s="133"/>
      <c r="B50" s="133"/>
      <c r="C50" s="133"/>
      <c r="D50" s="133"/>
      <c r="E50" s="133"/>
      <c r="F50" s="65">
        <v>1</v>
      </c>
      <c r="G50" s="133"/>
      <c r="H50" s="133"/>
      <c r="I50" s="133"/>
      <c r="J50" s="133"/>
      <c r="K50" s="133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</row>
    <row r="51" spans="1:27" x14ac:dyDescent="0.25">
      <c r="A51" s="133"/>
      <c r="B51" s="133"/>
      <c r="C51" s="133"/>
      <c r="D51" s="133"/>
      <c r="E51" s="133"/>
      <c r="F51" s="65">
        <v>1</v>
      </c>
      <c r="G51" s="133"/>
      <c r="H51" s="133"/>
      <c r="I51" s="133"/>
      <c r="J51" s="133"/>
      <c r="K51" s="133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</row>
    <row r="52" spans="1:27" x14ac:dyDescent="0.25">
      <c r="A52" s="133"/>
      <c r="B52" s="133"/>
      <c r="C52" s="133"/>
      <c r="D52" s="133"/>
      <c r="E52" s="133"/>
      <c r="F52" s="65">
        <v>1</v>
      </c>
      <c r="G52" s="133"/>
      <c r="H52" s="133"/>
      <c r="I52" s="133"/>
      <c r="J52" s="133"/>
      <c r="K52" s="133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</row>
    <row r="53" spans="1:27" x14ac:dyDescent="0.25">
      <c r="A53" s="133"/>
      <c r="B53" s="133"/>
      <c r="C53" s="133"/>
      <c r="D53" s="133"/>
      <c r="E53" s="133"/>
      <c r="F53" s="65">
        <v>1</v>
      </c>
      <c r="G53" s="133"/>
      <c r="H53" s="133"/>
      <c r="I53" s="133"/>
      <c r="J53" s="133"/>
      <c r="K53" s="133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</row>
    <row r="54" spans="1:27" x14ac:dyDescent="0.25">
      <c r="A54" s="133"/>
      <c r="B54" s="133"/>
      <c r="C54" s="133"/>
      <c r="D54" s="133"/>
      <c r="E54" s="133"/>
      <c r="F54" s="65">
        <v>1</v>
      </c>
      <c r="G54" s="133"/>
      <c r="H54" s="133"/>
      <c r="I54" s="133"/>
      <c r="J54" s="133"/>
      <c r="K54" s="133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</row>
    <row r="55" spans="1:27" x14ac:dyDescent="0.25">
      <c r="A55" s="133"/>
      <c r="B55" s="133"/>
      <c r="C55" s="133"/>
      <c r="D55" s="133"/>
      <c r="E55" s="133"/>
      <c r="F55" s="65">
        <v>1</v>
      </c>
      <c r="G55" s="133"/>
      <c r="H55" s="133"/>
      <c r="I55" s="133"/>
      <c r="J55" s="133"/>
      <c r="K55" s="133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</row>
    <row r="56" spans="1:27" x14ac:dyDescent="0.25">
      <c r="A56" s="133"/>
      <c r="B56" s="133"/>
      <c r="C56" s="133"/>
      <c r="D56" s="133"/>
      <c r="E56" s="133"/>
      <c r="F56" s="65">
        <v>1</v>
      </c>
      <c r="G56" s="133"/>
      <c r="H56" s="133"/>
      <c r="I56" s="133"/>
      <c r="J56" s="133"/>
      <c r="K56" s="133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</row>
    <row r="57" spans="1:27" x14ac:dyDescent="0.25">
      <c r="A57" s="133"/>
      <c r="B57" s="133"/>
      <c r="C57" s="133"/>
      <c r="D57" s="133"/>
      <c r="E57" s="133"/>
      <c r="F57" s="65">
        <v>1</v>
      </c>
      <c r="G57" s="133"/>
      <c r="H57" s="133"/>
      <c r="I57" s="133"/>
      <c r="J57" s="133"/>
      <c r="K57" s="133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</row>
    <row r="58" spans="1:27" x14ac:dyDescent="0.25">
      <c r="A58" s="133"/>
      <c r="B58" s="133"/>
      <c r="C58" s="133"/>
      <c r="D58" s="133"/>
      <c r="E58" s="133"/>
      <c r="F58" s="65">
        <v>1</v>
      </c>
      <c r="G58" s="133"/>
      <c r="H58" s="133"/>
      <c r="I58" s="133"/>
      <c r="J58" s="133"/>
      <c r="K58" s="133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</row>
    <row r="59" spans="1:27" x14ac:dyDescent="0.25">
      <c r="A59" s="133"/>
      <c r="B59" s="133"/>
      <c r="C59" s="133"/>
      <c r="D59" s="133"/>
      <c r="E59" s="133"/>
      <c r="F59" s="65">
        <v>1</v>
      </c>
      <c r="G59" s="133"/>
      <c r="H59" s="133"/>
      <c r="I59" s="133"/>
      <c r="J59" s="133"/>
      <c r="K59" s="133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</row>
    <row r="60" spans="1:27" x14ac:dyDescent="0.25">
      <c r="A60" s="133"/>
      <c r="B60" s="133"/>
      <c r="C60" s="133"/>
      <c r="D60" s="133"/>
      <c r="E60" s="133"/>
      <c r="F60" s="65">
        <v>1</v>
      </c>
      <c r="G60" s="133"/>
      <c r="H60" s="133"/>
      <c r="I60" s="133"/>
      <c r="J60" s="133"/>
      <c r="K60" s="133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</row>
    <row r="61" spans="1:27" x14ac:dyDescent="0.25">
      <c r="A61" s="133"/>
      <c r="B61" s="133"/>
      <c r="C61" s="133"/>
      <c r="D61" s="133"/>
      <c r="E61" s="133"/>
      <c r="F61" s="65">
        <v>1</v>
      </c>
      <c r="G61" s="133"/>
      <c r="H61" s="133"/>
      <c r="I61" s="133"/>
      <c r="J61" s="133"/>
      <c r="K61" s="133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</row>
    <row r="62" spans="1:27" x14ac:dyDescent="0.25">
      <c r="A62" s="133"/>
      <c r="B62" s="133"/>
      <c r="C62" s="133"/>
      <c r="D62" s="133"/>
      <c r="E62" s="133"/>
      <c r="F62" s="65">
        <v>1</v>
      </c>
      <c r="G62" s="133"/>
      <c r="H62" s="133"/>
      <c r="I62" s="133"/>
      <c r="J62" s="133"/>
      <c r="K62" s="133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</row>
    <row r="63" spans="1:27" x14ac:dyDescent="0.25">
      <c r="A63" s="133"/>
      <c r="B63" s="133"/>
      <c r="C63" s="133"/>
      <c r="D63" s="133"/>
      <c r="E63" s="133"/>
      <c r="F63" s="65">
        <v>1</v>
      </c>
      <c r="G63" s="133"/>
      <c r="H63" s="133"/>
      <c r="I63" s="133"/>
      <c r="J63" s="133"/>
      <c r="K63" s="133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</row>
    <row r="64" spans="1:27" x14ac:dyDescent="0.25">
      <c r="A64" s="133"/>
      <c r="B64" s="133"/>
      <c r="C64" s="133"/>
      <c r="D64" s="133"/>
      <c r="E64" s="133"/>
      <c r="F64" s="65">
        <v>1</v>
      </c>
      <c r="G64" s="133"/>
      <c r="H64" s="133"/>
      <c r="I64" s="133"/>
      <c r="J64" s="133"/>
      <c r="K64" s="133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</row>
    <row r="65" spans="1:27" x14ac:dyDescent="0.25">
      <c r="A65" s="133"/>
      <c r="B65" s="133"/>
      <c r="C65" s="133"/>
      <c r="D65" s="133"/>
      <c r="E65" s="133"/>
      <c r="F65" s="65">
        <v>1</v>
      </c>
      <c r="G65" s="133"/>
      <c r="H65" s="133"/>
      <c r="I65" s="133"/>
      <c r="J65" s="133"/>
      <c r="K65" s="133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</row>
    <row r="66" spans="1:27" x14ac:dyDescent="0.25">
      <c r="A66" s="133"/>
      <c r="B66" s="133"/>
      <c r="C66" s="133"/>
      <c r="D66" s="133"/>
      <c r="E66" s="133"/>
      <c r="F66" s="65">
        <v>1</v>
      </c>
      <c r="G66" s="133"/>
      <c r="H66" s="133"/>
      <c r="I66" s="133"/>
      <c r="J66" s="133"/>
      <c r="K66" s="133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</row>
    <row r="67" spans="1:27" x14ac:dyDescent="0.25">
      <c r="A67" s="133"/>
      <c r="B67" s="133"/>
      <c r="C67" s="133"/>
      <c r="D67" s="133"/>
      <c r="E67" s="133"/>
      <c r="F67" s="65">
        <v>1</v>
      </c>
      <c r="G67" s="133"/>
      <c r="H67" s="133"/>
      <c r="I67" s="133"/>
      <c r="J67" s="133"/>
      <c r="K67" s="133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</row>
    <row r="68" spans="1:27" x14ac:dyDescent="0.25">
      <c r="A68" s="133"/>
      <c r="B68" s="133"/>
      <c r="C68" s="133"/>
      <c r="D68" s="133"/>
      <c r="E68" s="133"/>
      <c r="F68" s="65">
        <v>1</v>
      </c>
      <c r="G68" s="133"/>
      <c r="H68" s="133"/>
      <c r="I68" s="133"/>
      <c r="J68" s="133"/>
      <c r="K68" s="133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</row>
    <row r="69" spans="1:27" x14ac:dyDescent="0.25">
      <c r="A69" s="133"/>
      <c r="B69" s="133"/>
      <c r="C69" s="133"/>
      <c r="D69" s="133"/>
      <c r="E69" s="133"/>
      <c r="F69" s="65">
        <v>1</v>
      </c>
      <c r="G69" s="133"/>
      <c r="H69" s="133"/>
      <c r="I69" s="133"/>
      <c r="J69" s="133"/>
      <c r="K69" s="133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</row>
    <row r="70" spans="1:27" x14ac:dyDescent="0.25">
      <c r="A70" s="133"/>
      <c r="B70" s="133"/>
      <c r="C70" s="133"/>
      <c r="D70" s="133"/>
      <c r="E70" s="133"/>
      <c r="F70" s="65">
        <v>1</v>
      </c>
      <c r="G70" s="133"/>
      <c r="H70" s="133"/>
      <c r="I70" s="133"/>
      <c r="J70" s="133"/>
      <c r="K70" s="133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</row>
    <row r="71" spans="1:27" x14ac:dyDescent="0.25">
      <c r="A71" s="133"/>
      <c r="B71" s="133"/>
      <c r="C71" s="133"/>
      <c r="D71" s="133"/>
      <c r="E71" s="133"/>
      <c r="F71" s="65">
        <v>1</v>
      </c>
      <c r="G71" s="133"/>
      <c r="H71" s="133"/>
      <c r="I71" s="133"/>
      <c r="J71" s="133"/>
      <c r="K71" s="133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</row>
    <row r="72" spans="1:27" x14ac:dyDescent="0.25">
      <c r="A72" s="133"/>
      <c r="B72" s="133"/>
      <c r="C72" s="133"/>
      <c r="D72" s="133"/>
      <c r="E72" s="133"/>
      <c r="F72" s="65">
        <v>1</v>
      </c>
      <c r="G72" s="133"/>
      <c r="H72" s="133"/>
      <c r="I72" s="133"/>
      <c r="J72" s="133"/>
      <c r="K72" s="133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</row>
    <row r="73" spans="1:27" x14ac:dyDescent="0.25">
      <c r="A73" s="133"/>
      <c r="B73" s="133"/>
      <c r="C73" s="133"/>
      <c r="D73" s="133"/>
      <c r="E73" s="133"/>
      <c r="F73" s="65">
        <v>1</v>
      </c>
      <c r="G73" s="133"/>
      <c r="H73" s="133"/>
      <c r="I73" s="133"/>
      <c r="J73" s="133"/>
      <c r="K73" s="133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</row>
    <row r="74" spans="1:27" x14ac:dyDescent="0.25">
      <c r="A74" s="133"/>
      <c r="B74" s="133"/>
      <c r="C74" s="133"/>
      <c r="D74" s="133"/>
      <c r="E74" s="133"/>
      <c r="F74" s="65">
        <v>1</v>
      </c>
      <c r="G74" s="133"/>
      <c r="H74" s="133"/>
      <c r="I74" s="133"/>
      <c r="J74" s="133"/>
      <c r="K74" s="133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</row>
    <row r="75" spans="1:27" x14ac:dyDescent="0.25">
      <c r="A75" s="133"/>
      <c r="B75" s="133"/>
      <c r="C75" s="133"/>
      <c r="D75" s="133"/>
      <c r="E75" s="133"/>
      <c r="F75" s="65">
        <v>1</v>
      </c>
      <c r="G75" s="133"/>
      <c r="H75" s="133"/>
      <c r="I75" s="133"/>
      <c r="J75" s="133"/>
      <c r="K75" s="133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</row>
    <row r="76" spans="1:27" x14ac:dyDescent="0.25">
      <c r="A76" s="133"/>
      <c r="B76" s="133"/>
      <c r="C76" s="133"/>
      <c r="D76" s="133"/>
      <c r="E76" s="133"/>
      <c r="F76" s="65">
        <v>1</v>
      </c>
      <c r="G76" s="133"/>
      <c r="H76" s="133"/>
      <c r="I76" s="133"/>
      <c r="J76" s="133"/>
      <c r="K76" s="133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</row>
    <row r="77" spans="1:27" x14ac:dyDescent="0.25">
      <c r="A77" s="133"/>
      <c r="B77" s="133"/>
      <c r="C77" s="133"/>
      <c r="D77" s="133"/>
      <c r="E77" s="133"/>
      <c r="F77" s="65">
        <v>1</v>
      </c>
      <c r="G77" s="133"/>
      <c r="H77" s="133"/>
      <c r="I77" s="133"/>
      <c r="J77" s="133"/>
      <c r="K77" s="133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</row>
    <row r="78" spans="1:27" x14ac:dyDescent="0.25">
      <c r="A78" s="133"/>
      <c r="B78" s="133"/>
      <c r="C78" s="133"/>
      <c r="D78" s="133"/>
      <c r="E78" s="133"/>
      <c r="F78" s="65">
        <v>1</v>
      </c>
      <c r="G78" s="133"/>
      <c r="H78" s="133"/>
      <c r="I78" s="133"/>
      <c r="J78" s="133"/>
      <c r="K78" s="133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</row>
    <row r="79" spans="1:27" x14ac:dyDescent="0.25">
      <c r="A79" s="133"/>
      <c r="B79" s="133"/>
      <c r="C79" s="133"/>
      <c r="D79" s="133"/>
      <c r="E79" s="133"/>
      <c r="F79" s="65">
        <v>1</v>
      </c>
      <c r="G79" s="133"/>
      <c r="H79" s="133"/>
      <c r="I79" s="133"/>
      <c r="J79" s="133"/>
      <c r="K79" s="133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</row>
    <row r="80" spans="1:27" x14ac:dyDescent="0.25">
      <c r="A80" s="133"/>
      <c r="B80" s="133"/>
      <c r="C80" s="133"/>
      <c r="D80" s="133"/>
      <c r="E80" s="133"/>
      <c r="F80" s="65">
        <v>1</v>
      </c>
      <c r="G80" s="133"/>
      <c r="H80" s="133"/>
      <c r="I80" s="133"/>
      <c r="J80" s="133"/>
      <c r="K80" s="133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</row>
    <row r="81" spans="1:27" x14ac:dyDescent="0.25">
      <c r="A81" s="133"/>
      <c r="B81" s="133"/>
      <c r="C81" s="133"/>
      <c r="D81" s="133"/>
      <c r="E81" s="133"/>
      <c r="F81" s="65">
        <v>1</v>
      </c>
      <c r="G81" s="133"/>
      <c r="H81" s="133"/>
      <c r="I81" s="133"/>
      <c r="J81" s="133"/>
      <c r="K81" s="133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</row>
    <row r="82" spans="1:27" x14ac:dyDescent="0.25">
      <c r="A82" s="133"/>
      <c r="B82" s="133"/>
      <c r="C82" s="133"/>
      <c r="D82" s="133"/>
      <c r="E82" s="133"/>
      <c r="F82" s="65">
        <v>1</v>
      </c>
      <c r="G82" s="133"/>
      <c r="H82" s="133"/>
      <c r="I82" s="133"/>
      <c r="J82" s="133"/>
      <c r="K82" s="133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</row>
    <row r="83" spans="1:27" x14ac:dyDescent="0.25">
      <c r="A83" s="133"/>
      <c r="B83" s="133"/>
      <c r="C83" s="133"/>
      <c r="D83" s="133"/>
      <c r="E83" s="133"/>
      <c r="F83" s="65">
        <v>1</v>
      </c>
      <c r="G83" s="133"/>
      <c r="H83" s="133"/>
      <c r="I83" s="133"/>
      <c r="J83" s="133"/>
      <c r="K83" s="133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</row>
    <row r="84" spans="1:27" x14ac:dyDescent="0.25">
      <c r="A84" s="133"/>
      <c r="B84" s="133"/>
      <c r="C84" s="133"/>
      <c r="D84" s="133"/>
      <c r="E84" s="133"/>
      <c r="F84" s="65">
        <v>1</v>
      </c>
      <c r="G84" s="133"/>
      <c r="H84" s="133"/>
      <c r="I84" s="133"/>
      <c r="J84" s="133"/>
      <c r="K84" s="133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</row>
    <row r="85" spans="1:27" x14ac:dyDescent="0.25">
      <c r="A85" s="133"/>
      <c r="B85" s="133"/>
      <c r="C85" s="133"/>
      <c r="D85" s="133"/>
      <c r="E85" s="133"/>
      <c r="F85" s="65">
        <v>1</v>
      </c>
      <c r="G85" s="133"/>
      <c r="H85" s="133"/>
      <c r="I85" s="133"/>
      <c r="J85" s="133"/>
      <c r="K85" s="133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</row>
    <row r="86" spans="1:27" x14ac:dyDescent="0.25">
      <c r="A86" s="133"/>
      <c r="B86" s="133"/>
      <c r="C86" s="133"/>
      <c r="D86" s="133"/>
      <c r="E86" s="133"/>
      <c r="F86" s="65">
        <v>1</v>
      </c>
      <c r="G86" s="133"/>
      <c r="H86" s="133"/>
      <c r="I86" s="133"/>
      <c r="J86" s="133"/>
      <c r="K86" s="133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</row>
    <row r="87" spans="1:27" x14ac:dyDescent="0.25">
      <c r="A87" s="133"/>
      <c r="B87" s="133"/>
      <c r="C87" s="133"/>
      <c r="D87" s="133"/>
      <c r="E87" s="133"/>
      <c r="F87" s="65">
        <v>1</v>
      </c>
      <c r="G87" s="133"/>
      <c r="H87" s="133"/>
      <c r="I87" s="133"/>
      <c r="J87" s="133"/>
      <c r="K87" s="133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</row>
    <row r="88" spans="1:27" x14ac:dyDescent="0.25">
      <c r="A88" s="133"/>
      <c r="B88" s="133"/>
      <c r="C88" s="133"/>
      <c r="D88" s="133"/>
      <c r="E88" s="133"/>
      <c r="F88" s="65">
        <v>1</v>
      </c>
      <c r="G88" s="133"/>
      <c r="H88" s="133"/>
      <c r="I88" s="133"/>
      <c r="J88" s="133"/>
      <c r="K88" s="133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</row>
    <row r="89" spans="1:27" x14ac:dyDescent="0.25">
      <c r="A89" s="133"/>
      <c r="B89" s="133"/>
      <c r="C89" s="133"/>
      <c r="D89" s="133"/>
      <c r="E89" s="133"/>
      <c r="F89" s="65">
        <v>1</v>
      </c>
      <c r="G89" s="133"/>
      <c r="H89" s="133"/>
      <c r="I89" s="133"/>
      <c r="J89" s="133"/>
      <c r="K89" s="133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</row>
    <row r="90" spans="1:27" x14ac:dyDescent="0.25">
      <c r="A90" s="133"/>
      <c r="B90" s="133"/>
      <c r="C90" s="133"/>
      <c r="D90" s="133"/>
      <c r="E90" s="133"/>
      <c r="F90" s="65">
        <v>1</v>
      </c>
      <c r="G90" s="133"/>
      <c r="H90" s="133"/>
      <c r="I90" s="133"/>
      <c r="J90" s="133"/>
      <c r="K90" s="133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</row>
    <row r="91" spans="1:27" x14ac:dyDescent="0.25">
      <c r="A91" s="133"/>
      <c r="B91" s="133"/>
      <c r="C91" s="133"/>
      <c r="D91" s="133"/>
      <c r="E91" s="133"/>
      <c r="F91" s="65">
        <v>1</v>
      </c>
      <c r="G91" s="133"/>
      <c r="H91" s="133"/>
      <c r="I91" s="133"/>
      <c r="J91" s="133"/>
      <c r="K91" s="133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</row>
    <row r="92" spans="1:27" x14ac:dyDescent="0.25">
      <c r="A92" s="133"/>
      <c r="B92" s="133"/>
      <c r="C92" s="133"/>
      <c r="D92" s="133"/>
      <c r="E92" s="133"/>
      <c r="F92" s="65">
        <v>1</v>
      </c>
      <c r="G92" s="133"/>
      <c r="H92" s="133"/>
      <c r="I92" s="133"/>
      <c r="J92" s="133"/>
      <c r="K92" s="133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</row>
    <row r="93" spans="1:27" x14ac:dyDescent="0.25">
      <c r="A93" s="133"/>
      <c r="B93" s="133"/>
      <c r="C93" s="133"/>
      <c r="D93" s="133"/>
      <c r="E93" s="133"/>
      <c r="F93" s="65">
        <v>1</v>
      </c>
      <c r="G93" s="133"/>
      <c r="H93" s="133"/>
      <c r="I93" s="133"/>
      <c r="J93" s="133"/>
      <c r="K93" s="133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</row>
    <row r="94" spans="1:27" x14ac:dyDescent="0.25">
      <c r="A94" s="133"/>
      <c r="B94" s="133"/>
      <c r="C94" s="133"/>
      <c r="D94" s="133"/>
      <c r="E94" s="133"/>
      <c r="F94" s="65">
        <v>1</v>
      </c>
      <c r="G94" s="133"/>
      <c r="H94" s="133"/>
      <c r="I94" s="133"/>
      <c r="J94" s="133"/>
      <c r="K94" s="133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</row>
    <row r="95" spans="1:27" x14ac:dyDescent="0.25">
      <c r="A95" s="133"/>
      <c r="B95" s="133"/>
      <c r="C95" s="133"/>
      <c r="D95" s="133"/>
      <c r="E95" s="133"/>
      <c r="F95" s="65">
        <v>1</v>
      </c>
      <c r="G95" s="133"/>
      <c r="H95" s="133"/>
      <c r="I95" s="133"/>
      <c r="J95" s="133"/>
      <c r="K95" s="133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</row>
    <row r="96" spans="1:27" x14ac:dyDescent="0.25">
      <c r="A96" s="133"/>
      <c r="B96" s="133"/>
      <c r="C96" s="133"/>
      <c r="D96" s="133"/>
      <c r="E96" s="133"/>
      <c r="F96" s="65">
        <v>1</v>
      </c>
      <c r="G96" s="133"/>
      <c r="H96" s="133"/>
      <c r="I96" s="133"/>
      <c r="J96" s="133"/>
      <c r="K96" s="133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</row>
    <row r="97" spans="1:27" x14ac:dyDescent="0.25">
      <c r="A97" s="133"/>
      <c r="B97" s="133"/>
      <c r="C97" s="133"/>
      <c r="D97" s="133"/>
      <c r="E97" s="133"/>
      <c r="F97" s="65">
        <v>1</v>
      </c>
      <c r="G97" s="133"/>
      <c r="H97" s="133"/>
      <c r="I97" s="133"/>
      <c r="J97" s="133"/>
      <c r="K97" s="133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</row>
    <row r="98" spans="1:27" x14ac:dyDescent="0.25">
      <c r="A98" s="133"/>
      <c r="B98" s="133"/>
      <c r="C98" s="133"/>
      <c r="D98" s="133"/>
      <c r="E98" s="133"/>
      <c r="F98" s="65">
        <v>1</v>
      </c>
      <c r="G98" s="133"/>
      <c r="H98" s="133"/>
      <c r="I98" s="133"/>
      <c r="J98" s="133"/>
      <c r="K98" s="133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</row>
    <row r="99" spans="1:27" x14ac:dyDescent="0.25">
      <c r="A99" s="133"/>
      <c r="B99" s="133"/>
      <c r="C99" s="133"/>
      <c r="D99" s="133"/>
      <c r="E99" s="133"/>
      <c r="F99" s="65">
        <v>1</v>
      </c>
      <c r="G99" s="133"/>
      <c r="H99" s="133"/>
      <c r="I99" s="133"/>
      <c r="J99" s="133"/>
      <c r="K99" s="133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</row>
    <row r="100" spans="1:27" x14ac:dyDescent="0.25">
      <c r="A100" s="133"/>
      <c r="B100" s="133"/>
      <c r="C100" s="133"/>
      <c r="D100" s="133"/>
      <c r="E100" s="133"/>
      <c r="F100" s="65">
        <v>1</v>
      </c>
      <c r="G100" s="133"/>
      <c r="H100" s="133"/>
      <c r="I100" s="133"/>
      <c r="J100" s="133"/>
      <c r="K100" s="133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</row>
    <row r="101" spans="1:27" x14ac:dyDescent="0.25">
      <c r="A101" s="133"/>
      <c r="B101" s="133"/>
      <c r="C101" s="133"/>
      <c r="D101" s="133"/>
      <c r="E101" s="133"/>
      <c r="F101" s="65">
        <v>1</v>
      </c>
      <c r="G101" s="133"/>
      <c r="H101" s="133"/>
      <c r="I101" s="133"/>
      <c r="J101" s="133"/>
      <c r="K101" s="133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</row>
    <row r="102" spans="1:27" x14ac:dyDescent="0.25">
      <c r="A102" s="133"/>
      <c r="B102" s="133"/>
      <c r="C102" s="133"/>
      <c r="D102" s="133"/>
      <c r="E102" s="133"/>
      <c r="F102" s="65">
        <v>1</v>
      </c>
      <c r="G102" s="133"/>
      <c r="H102" s="133"/>
      <c r="I102" s="133"/>
      <c r="J102" s="133"/>
      <c r="K102" s="133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</row>
    <row r="103" spans="1:27" x14ac:dyDescent="0.25">
      <c r="A103" s="133"/>
      <c r="B103" s="133"/>
      <c r="C103" s="133"/>
      <c r="D103" s="133"/>
      <c r="E103" s="133"/>
      <c r="F103" s="65">
        <v>1</v>
      </c>
      <c r="G103" s="133"/>
      <c r="H103" s="133"/>
      <c r="I103" s="133"/>
      <c r="J103" s="133"/>
      <c r="K103" s="133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</row>
    <row r="104" spans="1:27" x14ac:dyDescent="0.25">
      <c r="A104" s="133"/>
      <c r="B104" s="133"/>
      <c r="C104" s="133"/>
      <c r="D104" s="133"/>
      <c r="E104" s="133"/>
      <c r="F104" s="65">
        <v>1</v>
      </c>
      <c r="G104" s="133"/>
      <c r="H104" s="133"/>
      <c r="I104" s="133"/>
      <c r="J104" s="133"/>
      <c r="K104" s="133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</row>
    <row r="105" spans="1:27" x14ac:dyDescent="0.25">
      <c r="A105" s="133"/>
      <c r="B105" s="133"/>
      <c r="C105" s="133"/>
      <c r="D105" s="133"/>
      <c r="E105" s="133"/>
      <c r="F105" s="65">
        <v>1</v>
      </c>
      <c r="G105" s="133"/>
      <c r="H105" s="133"/>
      <c r="I105" s="133"/>
      <c r="J105" s="133"/>
      <c r="K105" s="133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</row>
    <row r="106" spans="1:27" x14ac:dyDescent="0.25">
      <c r="A106" s="133"/>
      <c r="B106" s="133"/>
      <c r="C106" s="133"/>
      <c r="D106" s="133"/>
      <c r="E106" s="133"/>
      <c r="F106" s="65">
        <v>1</v>
      </c>
      <c r="G106" s="133"/>
      <c r="H106" s="133"/>
      <c r="I106" s="133"/>
      <c r="J106" s="133"/>
      <c r="K106" s="133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</row>
    <row r="107" spans="1:27" x14ac:dyDescent="0.25">
      <c r="A107" s="133"/>
      <c r="B107" s="133"/>
      <c r="C107" s="133"/>
      <c r="D107" s="133"/>
      <c r="E107" s="133"/>
      <c r="F107" s="65">
        <v>1</v>
      </c>
      <c r="G107" s="133"/>
      <c r="H107" s="133"/>
      <c r="I107" s="133"/>
      <c r="J107" s="133"/>
      <c r="K107" s="133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</row>
    <row r="108" spans="1:27" x14ac:dyDescent="0.25">
      <c r="A108" s="133"/>
      <c r="B108" s="133"/>
      <c r="C108" s="133"/>
      <c r="D108" s="133"/>
      <c r="E108" s="133"/>
      <c r="F108" s="65">
        <v>1</v>
      </c>
      <c r="G108" s="133"/>
      <c r="H108" s="133"/>
      <c r="I108" s="133"/>
      <c r="J108" s="133"/>
      <c r="K108" s="133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</row>
    <row r="109" spans="1:27" x14ac:dyDescent="0.25">
      <c r="A109" s="133"/>
      <c r="B109" s="133"/>
      <c r="C109" s="133"/>
      <c r="D109" s="133"/>
      <c r="E109" s="133"/>
      <c r="F109" s="65">
        <v>1</v>
      </c>
      <c r="G109" s="133"/>
      <c r="H109" s="133"/>
      <c r="I109" s="133"/>
      <c r="J109" s="133"/>
      <c r="K109" s="133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</row>
    <row r="110" spans="1:27" x14ac:dyDescent="0.25">
      <c r="A110" s="133"/>
      <c r="B110" s="133"/>
      <c r="C110" s="133"/>
      <c r="D110" s="133"/>
      <c r="E110" s="133"/>
      <c r="F110" s="65">
        <v>1</v>
      </c>
      <c r="G110" s="133"/>
      <c r="H110" s="133"/>
      <c r="I110" s="133"/>
      <c r="J110" s="133"/>
      <c r="K110" s="133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</row>
    <row r="111" spans="1:27" x14ac:dyDescent="0.25">
      <c r="A111" s="133"/>
      <c r="B111" s="133"/>
      <c r="C111" s="133"/>
      <c r="D111" s="133"/>
      <c r="E111" s="133"/>
      <c r="F111" s="65">
        <v>1</v>
      </c>
      <c r="G111" s="133"/>
      <c r="H111" s="133"/>
      <c r="I111" s="133"/>
      <c r="J111" s="133"/>
      <c r="K111" s="133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</row>
    <row r="112" spans="1:27" x14ac:dyDescent="0.25">
      <c r="A112" s="133"/>
      <c r="B112" s="133"/>
      <c r="C112" s="133"/>
      <c r="D112" s="133"/>
      <c r="E112" s="133"/>
      <c r="F112" s="65">
        <v>1</v>
      </c>
      <c r="G112" s="133"/>
      <c r="H112" s="133"/>
      <c r="I112" s="133"/>
      <c r="J112" s="133"/>
      <c r="K112" s="133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</row>
    <row r="113" spans="1:27" x14ac:dyDescent="0.25">
      <c r="A113" s="133"/>
      <c r="B113" s="133"/>
      <c r="C113" s="133"/>
      <c r="D113" s="133"/>
      <c r="E113" s="133"/>
      <c r="F113" s="65">
        <v>1</v>
      </c>
      <c r="G113" s="133"/>
      <c r="H113" s="133"/>
      <c r="I113" s="133"/>
      <c r="J113" s="133"/>
      <c r="K113" s="133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</row>
    <row r="114" spans="1:27" x14ac:dyDescent="0.25">
      <c r="A114" s="133"/>
      <c r="B114" s="133"/>
      <c r="C114" s="133"/>
      <c r="D114" s="133"/>
      <c r="E114" s="133"/>
      <c r="F114" s="65">
        <v>1</v>
      </c>
      <c r="G114" s="133"/>
      <c r="H114" s="133"/>
      <c r="I114" s="133"/>
      <c r="J114" s="133"/>
      <c r="K114" s="133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</row>
    <row r="115" spans="1:27" x14ac:dyDescent="0.25">
      <c r="A115" s="133"/>
      <c r="B115" s="133"/>
      <c r="C115" s="133"/>
      <c r="D115" s="133"/>
      <c r="E115" s="133"/>
      <c r="F115" s="65">
        <v>1</v>
      </c>
      <c r="G115" s="133"/>
      <c r="H115" s="133"/>
      <c r="I115" s="133"/>
      <c r="J115" s="133"/>
      <c r="K115" s="133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</row>
    <row r="116" spans="1:27" x14ac:dyDescent="0.25">
      <c r="A116" s="133"/>
      <c r="B116" s="133"/>
      <c r="C116" s="133"/>
      <c r="D116" s="133"/>
      <c r="E116" s="133"/>
      <c r="F116" s="65">
        <v>1</v>
      </c>
      <c r="G116" s="133"/>
      <c r="H116" s="133"/>
      <c r="I116" s="133"/>
      <c r="J116" s="133"/>
      <c r="K116" s="133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</row>
    <row r="117" spans="1:27" x14ac:dyDescent="0.25">
      <c r="A117" s="133"/>
      <c r="B117" s="133"/>
      <c r="C117" s="133"/>
      <c r="D117" s="133"/>
      <c r="E117" s="133"/>
      <c r="F117" s="65">
        <v>1</v>
      </c>
      <c r="G117" s="133"/>
      <c r="H117" s="133"/>
      <c r="I117" s="133"/>
      <c r="J117" s="133"/>
      <c r="K117" s="133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</row>
    <row r="118" spans="1:27" x14ac:dyDescent="0.25">
      <c r="A118" s="133"/>
      <c r="B118" s="133"/>
      <c r="C118" s="133"/>
      <c r="D118" s="133"/>
      <c r="E118" s="133"/>
      <c r="F118" s="65">
        <v>1</v>
      </c>
      <c r="G118" s="133"/>
      <c r="H118" s="133"/>
      <c r="I118" s="133"/>
      <c r="J118" s="133"/>
      <c r="K118" s="133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</row>
    <row r="119" spans="1:27" x14ac:dyDescent="0.25">
      <c r="A119" s="133"/>
      <c r="B119" s="133"/>
      <c r="C119" s="133"/>
      <c r="D119" s="133"/>
      <c r="E119" s="133"/>
      <c r="F119" s="65">
        <v>1</v>
      </c>
      <c r="G119" s="133"/>
      <c r="H119" s="133"/>
      <c r="I119" s="133"/>
      <c r="J119" s="133"/>
      <c r="K119" s="133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</row>
    <row r="120" spans="1:27" x14ac:dyDescent="0.25">
      <c r="A120" s="133"/>
      <c r="B120" s="133"/>
      <c r="C120" s="133"/>
      <c r="D120" s="133"/>
      <c r="E120" s="133"/>
      <c r="F120" s="65">
        <v>1</v>
      </c>
      <c r="G120" s="133"/>
      <c r="H120" s="133"/>
      <c r="I120" s="133"/>
      <c r="J120" s="133"/>
      <c r="K120" s="133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</row>
    <row r="121" spans="1:27" x14ac:dyDescent="0.25">
      <c r="A121" s="133"/>
      <c r="B121" s="133"/>
      <c r="C121" s="133"/>
      <c r="D121" s="133"/>
      <c r="E121" s="133"/>
      <c r="F121" s="65">
        <v>1</v>
      </c>
      <c r="G121" s="133"/>
      <c r="H121" s="133"/>
      <c r="I121" s="133"/>
      <c r="J121" s="133"/>
      <c r="K121" s="133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</row>
    <row r="122" spans="1:27" x14ac:dyDescent="0.25">
      <c r="A122" s="133"/>
      <c r="B122" s="133"/>
      <c r="C122" s="133"/>
      <c r="D122" s="133"/>
      <c r="E122" s="133"/>
      <c r="F122" s="65">
        <v>1</v>
      </c>
      <c r="G122" s="133"/>
      <c r="H122" s="133"/>
      <c r="I122" s="133"/>
      <c r="J122" s="133"/>
      <c r="K122" s="133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</row>
    <row r="123" spans="1:27" x14ac:dyDescent="0.25">
      <c r="A123" s="133"/>
      <c r="B123" s="133"/>
      <c r="C123" s="133"/>
      <c r="D123" s="133"/>
      <c r="E123" s="133"/>
      <c r="F123" s="65">
        <v>1</v>
      </c>
      <c r="G123" s="133"/>
      <c r="H123" s="133"/>
      <c r="I123" s="133"/>
      <c r="J123" s="133"/>
      <c r="K123" s="133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</row>
    <row r="124" spans="1:27" x14ac:dyDescent="0.25">
      <c r="A124" s="133"/>
      <c r="B124" s="133"/>
      <c r="C124" s="133"/>
      <c r="D124" s="133"/>
      <c r="E124" s="133"/>
      <c r="F124" s="65">
        <v>1</v>
      </c>
      <c r="G124" s="133"/>
      <c r="H124" s="133"/>
      <c r="I124" s="133"/>
      <c r="J124" s="133"/>
      <c r="K124" s="133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</row>
    <row r="125" spans="1:27" x14ac:dyDescent="0.25">
      <c r="A125" s="133"/>
      <c r="B125" s="133"/>
      <c r="C125" s="133"/>
      <c r="D125" s="133"/>
      <c r="E125" s="133"/>
      <c r="F125" s="65">
        <v>1</v>
      </c>
      <c r="G125" s="133"/>
      <c r="H125" s="133"/>
      <c r="I125" s="133"/>
      <c r="J125" s="133"/>
      <c r="K125" s="133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</row>
    <row r="126" spans="1:27" x14ac:dyDescent="0.25">
      <c r="A126" s="133"/>
      <c r="B126" s="133"/>
      <c r="C126" s="133"/>
      <c r="D126" s="133"/>
      <c r="E126" s="133"/>
      <c r="F126" s="65">
        <v>1</v>
      </c>
      <c r="G126" s="133"/>
      <c r="H126" s="133"/>
      <c r="I126" s="133"/>
      <c r="J126" s="133"/>
      <c r="K126" s="133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</row>
    <row r="127" spans="1:27" x14ac:dyDescent="0.25">
      <c r="A127" s="133"/>
      <c r="B127" s="133"/>
      <c r="C127" s="133"/>
      <c r="D127" s="133"/>
      <c r="E127" s="133"/>
      <c r="F127" s="65">
        <v>1</v>
      </c>
      <c r="G127" s="133"/>
      <c r="H127" s="133"/>
      <c r="I127" s="133"/>
      <c r="J127" s="133"/>
      <c r="K127" s="133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</row>
    <row r="128" spans="1:27" x14ac:dyDescent="0.25">
      <c r="A128" s="133"/>
      <c r="B128" s="133"/>
      <c r="C128" s="133"/>
      <c r="D128" s="133"/>
      <c r="E128" s="133"/>
      <c r="F128" s="65">
        <v>1</v>
      </c>
      <c r="G128" s="133"/>
      <c r="H128" s="133"/>
      <c r="I128" s="133"/>
      <c r="J128" s="133"/>
      <c r="K128" s="133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</row>
    <row r="129" spans="1:27" x14ac:dyDescent="0.25">
      <c r="A129" s="133"/>
      <c r="B129" s="133"/>
      <c r="C129" s="133"/>
      <c r="D129" s="133"/>
      <c r="E129" s="133"/>
      <c r="F129" s="65">
        <v>1</v>
      </c>
      <c r="G129" s="133"/>
      <c r="H129" s="133"/>
      <c r="I129" s="133"/>
      <c r="J129" s="133"/>
      <c r="K129" s="133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</row>
    <row r="130" spans="1:27" x14ac:dyDescent="0.25">
      <c r="A130" s="133"/>
      <c r="B130" s="133"/>
      <c r="C130" s="133"/>
      <c r="D130" s="133"/>
      <c r="E130" s="133"/>
      <c r="F130" s="65">
        <v>1</v>
      </c>
      <c r="G130" s="133"/>
      <c r="H130" s="133"/>
      <c r="I130" s="133"/>
      <c r="J130" s="133"/>
      <c r="K130" s="133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</row>
    <row r="131" spans="1:27" x14ac:dyDescent="0.25">
      <c r="A131" s="133"/>
      <c r="B131" s="133"/>
      <c r="C131" s="133"/>
      <c r="D131" s="133"/>
      <c r="E131" s="133"/>
      <c r="F131" s="65">
        <v>1</v>
      </c>
      <c r="G131" s="133"/>
      <c r="H131" s="133"/>
      <c r="I131" s="133"/>
      <c r="J131" s="133"/>
      <c r="K131" s="133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</row>
    <row r="132" spans="1:27" x14ac:dyDescent="0.25">
      <c r="A132" s="133"/>
      <c r="B132" s="133"/>
      <c r="C132" s="133"/>
      <c r="D132" s="133"/>
      <c r="E132" s="133"/>
      <c r="F132" s="65">
        <v>1</v>
      </c>
      <c r="G132" s="133"/>
      <c r="H132" s="133"/>
      <c r="I132" s="133"/>
      <c r="J132" s="133"/>
      <c r="K132" s="133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</row>
    <row r="133" spans="1:27" x14ac:dyDescent="0.25">
      <c r="A133" s="133"/>
      <c r="B133" s="133"/>
      <c r="C133" s="133"/>
      <c r="D133" s="133"/>
      <c r="E133" s="133"/>
      <c r="F133" s="65">
        <v>1</v>
      </c>
      <c r="G133" s="133"/>
      <c r="H133" s="133"/>
      <c r="I133" s="133"/>
      <c r="J133" s="133"/>
      <c r="K133" s="133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</row>
    <row r="134" spans="1:27" x14ac:dyDescent="0.25">
      <c r="A134" s="133"/>
      <c r="B134" s="133"/>
      <c r="C134" s="133"/>
      <c r="D134" s="133"/>
      <c r="E134" s="133"/>
      <c r="F134" s="65">
        <v>1</v>
      </c>
      <c r="G134" s="133"/>
      <c r="H134" s="133"/>
      <c r="I134" s="133"/>
      <c r="J134" s="133"/>
      <c r="K134" s="133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</row>
    <row r="135" spans="1:27" x14ac:dyDescent="0.25">
      <c r="A135" s="133"/>
      <c r="B135" s="133"/>
      <c r="C135" s="133"/>
      <c r="D135" s="133"/>
      <c r="E135" s="133"/>
      <c r="F135" s="65">
        <v>1</v>
      </c>
      <c r="G135" s="133"/>
      <c r="H135" s="133"/>
      <c r="I135" s="133"/>
      <c r="J135" s="133"/>
      <c r="K135" s="133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</row>
    <row r="136" spans="1:27" x14ac:dyDescent="0.25">
      <c r="A136" s="133"/>
      <c r="B136" s="133"/>
      <c r="C136" s="133"/>
      <c r="D136" s="133"/>
      <c r="E136" s="133"/>
      <c r="F136" s="65">
        <v>1</v>
      </c>
      <c r="G136" s="133"/>
      <c r="H136" s="133"/>
      <c r="I136" s="133"/>
      <c r="J136" s="133"/>
      <c r="K136" s="133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</row>
    <row r="137" spans="1:27" x14ac:dyDescent="0.25">
      <c r="A137" s="133"/>
      <c r="B137" s="133"/>
      <c r="C137" s="133"/>
      <c r="D137" s="133"/>
      <c r="E137" s="133"/>
      <c r="F137" s="65">
        <v>1</v>
      </c>
      <c r="G137" s="133"/>
      <c r="H137" s="133"/>
      <c r="I137" s="133"/>
      <c r="J137" s="133"/>
      <c r="K137" s="133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</row>
    <row r="138" spans="1:27" x14ac:dyDescent="0.25">
      <c r="A138" s="133"/>
      <c r="B138" s="133"/>
      <c r="C138" s="133"/>
      <c r="D138" s="133"/>
      <c r="E138" s="133"/>
      <c r="F138" s="65">
        <v>1</v>
      </c>
      <c r="G138" s="133"/>
      <c r="H138" s="133"/>
      <c r="I138" s="133"/>
      <c r="J138" s="133"/>
      <c r="K138" s="133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</row>
    <row r="139" spans="1:27" x14ac:dyDescent="0.25">
      <c r="A139" s="133"/>
      <c r="B139" s="133"/>
      <c r="C139" s="133"/>
      <c r="D139" s="133"/>
      <c r="E139" s="133"/>
      <c r="F139" s="65">
        <v>1</v>
      </c>
      <c r="G139" s="133"/>
      <c r="H139" s="133"/>
      <c r="I139" s="133"/>
      <c r="J139" s="133"/>
      <c r="K139" s="133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</row>
    <row r="140" spans="1:27" x14ac:dyDescent="0.25">
      <c r="A140" s="133"/>
      <c r="B140" s="133"/>
      <c r="C140" s="133"/>
      <c r="D140" s="133"/>
      <c r="E140" s="133"/>
      <c r="F140" s="65">
        <v>1</v>
      </c>
      <c r="G140" s="133"/>
      <c r="H140" s="133"/>
      <c r="I140" s="133"/>
      <c r="J140" s="133"/>
      <c r="K140" s="133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</row>
    <row r="141" spans="1:27" x14ac:dyDescent="0.25">
      <c r="A141" s="133"/>
      <c r="B141" s="133"/>
      <c r="C141" s="133"/>
      <c r="D141" s="133"/>
      <c r="E141" s="133"/>
      <c r="F141" s="65">
        <v>1</v>
      </c>
      <c r="G141" s="133"/>
      <c r="H141" s="133"/>
      <c r="I141" s="133"/>
      <c r="J141" s="133"/>
      <c r="K141" s="133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</row>
    <row r="142" spans="1:27" x14ac:dyDescent="0.25">
      <c r="A142" s="133"/>
      <c r="B142" s="133"/>
      <c r="C142" s="133"/>
      <c r="D142" s="133"/>
      <c r="E142" s="133"/>
      <c r="F142" s="65">
        <v>1</v>
      </c>
      <c r="G142" s="133"/>
      <c r="H142" s="133"/>
      <c r="I142" s="133"/>
      <c r="J142" s="133"/>
      <c r="K142" s="133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</row>
    <row r="143" spans="1:27" x14ac:dyDescent="0.25">
      <c r="A143" s="133"/>
      <c r="B143" s="133"/>
      <c r="C143" s="133"/>
      <c r="D143" s="133"/>
      <c r="E143" s="133"/>
      <c r="F143" s="65">
        <v>1</v>
      </c>
      <c r="G143" s="133"/>
      <c r="H143" s="133"/>
      <c r="I143" s="133"/>
      <c r="J143" s="133"/>
      <c r="K143" s="133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</row>
    <row r="144" spans="1:27" x14ac:dyDescent="0.25">
      <c r="A144" s="133"/>
      <c r="B144" s="133"/>
      <c r="C144" s="133"/>
      <c r="D144" s="133"/>
      <c r="E144" s="133"/>
      <c r="F144" s="65">
        <v>1</v>
      </c>
      <c r="G144" s="133"/>
      <c r="H144" s="133"/>
      <c r="I144" s="133"/>
      <c r="J144" s="133"/>
      <c r="K144" s="133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</row>
    <row r="145" spans="1:27" x14ac:dyDescent="0.25">
      <c r="A145" s="133"/>
      <c r="B145" s="133"/>
      <c r="C145" s="133"/>
      <c r="D145" s="133"/>
      <c r="E145" s="133"/>
      <c r="F145" s="65">
        <v>1</v>
      </c>
      <c r="G145" s="133"/>
      <c r="H145" s="133"/>
      <c r="I145" s="133"/>
      <c r="J145" s="133"/>
      <c r="K145" s="133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</row>
    <row r="146" spans="1:27" x14ac:dyDescent="0.25">
      <c r="A146" s="133"/>
      <c r="B146" s="133"/>
      <c r="C146" s="133"/>
      <c r="D146" s="133"/>
      <c r="E146" s="133"/>
      <c r="F146" s="65">
        <v>1</v>
      </c>
      <c r="G146" s="133"/>
      <c r="H146" s="133"/>
      <c r="I146" s="133"/>
      <c r="J146" s="133"/>
      <c r="K146" s="133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</row>
    <row r="147" spans="1:27" x14ac:dyDescent="0.25">
      <c r="A147" s="133"/>
      <c r="B147" s="133"/>
      <c r="C147" s="133"/>
      <c r="D147" s="133"/>
      <c r="E147" s="133"/>
      <c r="F147" s="65">
        <v>1</v>
      </c>
      <c r="G147" s="133"/>
      <c r="H147" s="133"/>
      <c r="I147" s="133"/>
      <c r="J147" s="133"/>
      <c r="K147" s="133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</row>
    <row r="148" spans="1:27" x14ac:dyDescent="0.25">
      <c r="A148" s="133"/>
      <c r="B148" s="133"/>
      <c r="C148" s="133"/>
      <c r="D148" s="133"/>
      <c r="E148" s="133"/>
      <c r="F148" s="65">
        <v>1</v>
      </c>
      <c r="G148" s="133"/>
      <c r="H148" s="133"/>
      <c r="I148" s="133"/>
      <c r="J148" s="133"/>
      <c r="K148" s="133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</row>
    <row r="149" spans="1:27" x14ac:dyDescent="0.25">
      <c r="A149" s="133"/>
      <c r="B149" s="133"/>
      <c r="C149" s="133"/>
      <c r="D149" s="133"/>
      <c r="E149" s="133"/>
      <c r="F149" s="65">
        <v>1</v>
      </c>
      <c r="G149" s="133"/>
      <c r="H149" s="133"/>
      <c r="I149" s="133"/>
      <c r="J149" s="133"/>
      <c r="K149" s="133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</row>
    <row r="150" spans="1:27" x14ac:dyDescent="0.25">
      <c r="A150" s="133"/>
      <c r="B150" s="133"/>
      <c r="C150" s="133"/>
      <c r="D150" s="133"/>
      <c r="E150" s="133"/>
      <c r="F150" s="65">
        <v>1</v>
      </c>
      <c r="G150" s="133"/>
      <c r="H150" s="133"/>
      <c r="I150" s="133"/>
      <c r="J150" s="133"/>
      <c r="K150" s="133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</row>
    <row r="151" spans="1:27" s="130" customFormat="1" ht="15.75" thickBot="1" x14ac:dyDescent="0.3">
      <c r="A151" s="133"/>
      <c r="B151" s="133"/>
      <c r="C151" s="133"/>
      <c r="D151" s="133"/>
      <c r="E151" s="133"/>
      <c r="F151" s="65">
        <v>1</v>
      </c>
      <c r="G151" s="133"/>
      <c r="H151" s="133"/>
      <c r="I151" s="133"/>
      <c r="J151" s="133"/>
      <c r="K151" s="133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</row>
  </sheetData>
  <sheetProtection sheet="1" objects="1" scenarios="1" selectLockedCells="1"/>
  <mergeCells count="607">
    <mergeCell ref="L150:O150"/>
    <mergeCell ref="P150:S150"/>
    <mergeCell ref="T150:W150"/>
    <mergeCell ref="X150:AA150"/>
    <mergeCell ref="L151:O151"/>
    <mergeCell ref="P151:S151"/>
    <mergeCell ref="T151:W151"/>
    <mergeCell ref="X151:AA151"/>
    <mergeCell ref="L148:O148"/>
    <mergeCell ref="P148:S148"/>
    <mergeCell ref="T148:W148"/>
    <mergeCell ref="X148:AA148"/>
    <mergeCell ref="L149:O149"/>
    <mergeCell ref="P149:S149"/>
    <mergeCell ref="T149:W149"/>
    <mergeCell ref="X149:AA149"/>
    <mergeCell ref="L146:O146"/>
    <mergeCell ref="P146:S146"/>
    <mergeCell ref="T146:W146"/>
    <mergeCell ref="X146:AA146"/>
    <mergeCell ref="L147:O147"/>
    <mergeCell ref="P147:S147"/>
    <mergeCell ref="T147:W147"/>
    <mergeCell ref="X147:AA147"/>
    <mergeCell ref="L144:O144"/>
    <mergeCell ref="P144:S144"/>
    <mergeCell ref="T144:W144"/>
    <mergeCell ref="X144:AA144"/>
    <mergeCell ref="L145:O145"/>
    <mergeCell ref="P145:S145"/>
    <mergeCell ref="T145:W145"/>
    <mergeCell ref="X145:AA145"/>
    <mergeCell ref="L142:O142"/>
    <mergeCell ref="P142:S142"/>
    <mergeCell ref="T142:W142"/>
    <mergeCell ref="X142:AA142"/>
    <mergeCell ref="L143:O143"/>
    <mergeCell ref="P143:S143"/>
    <mergeCell ref="T143:W143"/>
    <mergeCell ref="X143:AA143"/>
    <mergeCell ref="L140:O140"/>
    <mergeCell ref="P140:S140"/>
    <mergeCell ref="T140:W140"/>
    <mergeCell ref="X140:AA140"/>
    <mergeCell ref="L141:O141"/>
    <mergeCell ref="P141:S141"/>
    <mergeCell ref="T141:W141"/>
    <mergeCell ref="X141:AA141"/>
    <mergeCell ref="L138:O138"/>
    <mergeCell ref="P138:S138"/>
    <mergeCell ref="T138:W138"/>
    <mergeCell ref="X138:AA138"/>
    <mergeCell ref="L139:O139"/>
    <mergeCell ref="P139:S139"/>
    <mergeCell ref="T139:W139"/>
    <mergeCell ref="X139:AA139"/>
    <mergeCell ref="L136:O136"/>
    <mergeCell ref="P136:S136"/>
    <mergeCell ref="T136:W136"/>
    <mergeCell ref="X136:AA136"/>
    <mergeCell ref="L137:O137"/>
    <mergeCell ref="P137:S137"/>
    <mergeCell ref="T137:W137"/>
    <mergeCell ref="X137:AA137"/>
    <mergeCell ref="L134:O134"/>
    <mergeCell ref="P134:S134"/>
    <mergeCell ref="T134:W134"/>
    <mergeCell ref="X134:AA134"/>
    <mergeCell ref="L135:O135"/>
    <mergeCell ref="P135:S135"/>
    <mergeCell ref="T135:W135"/>
    <mergeCell ref="X135:AA135"/>
    <mergeCell ref="L132:O132"/>
    <mergeCell ref="P132:S132"/>
    <mergeCell ref="T132:W132"/>
    <mergeCell ref="X132:AA132"/>
    <mergeCell ref="L133:O133"/>
    <mergeCell ref="P133:S133"/>
    <mergeCell ref="T133:W133"/>
    <mergeCell ref="X133:AA133"/>
    <mergeCell ref="L130:O130"/>
    <mergeCell ref="P130:S130"/>
    <mergeCell ref="T130:W130"/>
    <mergeCell ref="X130:AA130"/>
    <mergeCell ref="L131:O131"/>
    <mergeCell ref="P131:S131"/>
    <mergeCell ref="T131:W131"/>
    <mergeCell ref="X131:AA131"/>
    <mergeCell ref="L128:O128"/>
    <mergeCell ref="P128:S128"/>
    <mergeCell ref="T128:W128"/>
    <mergeCell ref="X128:AA128"/>
    <mergeCell ref="L129:O129"/>
    <mergeCell ref="P129:S129"/>
    <mergeCell ref="T129:W129"/>
    <mergeCell ref="X129:AA129"/>
    <mergeCell ref="L126:O126"/>
    <mergeCell ref="P126:S126"/>
    <mergeCell ref="T126:W126"/>
    <mergeCell ref="X126:AA126"/>
    <mergeCell ref="L127:O127"/>
    <mergeCell ref="P127:S127"/>
    <mergeCell ref="T127:W127"/>
    <mergeCell ref="X127:AA127"/>
    <mergeCell ref="L124:O124"/>
    <mergeCell ref="P124:S124"/>
    <mergeCell ref="T124:W124"/>
    <mergeCell ref="X124:AA124"/>
    <mergeCell ref="L125:O125"/>
    <mergeCell ref="P125:S125"/>
    <mergeCell ref="T125:W125"/>
    <mergeCell ref="X125:AA125"/>
    <mergeCell ref="L122:O122"/>
    <mergeCell ref="P122:S122"/>
    <mergeCell ref="T122:W122"/>
    <mergeCell ref="X122:AA122"/>
    <mergeCell ref="L123:O123"/>
    <mergeCell ref="P123:S123"/>
    <mergeCell ref="T123:W123"/>
    <mergeCell ref="X123:AA123"/>
    <mergeCell ref="L120:O120"/>
    <mergeCell ref="P120:S120"/>
    <mergeCell ref="T120:W120"/>
    <mergeCell ref="X120:AA120"/>
    <mergeCell ref="L121:O121"/>
    <mergeCell ref="P121:S121"/>
    <mergeCell ref="T121:W121"/>
    <mergeCell ref="X121:AA121"/>
    <mergeCell ref="L118:O118"/>
    <mergeCell ref="P118:S118"/>
    <mergeCell ref="T118:W118"/>
    <mergeCell ref="X118:AA118"/>
    <mergeCell ref="L119:O119"/>
    <mergeCell ref="P119:S119"/>
    <mergeCell ref="T119:W119"/>
    <mergeCell ref="X119:AA119"/>
    <mergeCell ref="L116:O116"/>
    <mergeCell ref="P116:S116"/>
    <mergeCell ref="T116:W116"/>
    <mergeCell ref="X116:AA116"/>
    <mergeCell ref="L117:O117"/>
    <mergeCell ref="P117:S117"/>
    <mergeCell ref="T117:W117"/>
    <mergeCell ref="X117:AA117"/>
    <mergeCell ref="L114:O114"/>
    <mergeCell ref="P114:S114"/>
    <mergeCell ref="T114:W114"/>
    <mergeCell ref="X114:AA114"/>
    <mergeCell ref="L115:O115"/>
    <mergeCell ref="P115:S115"/>
    <mergeCell ref="T115:W115"/>
    <mergeCell ref="X115:AA115"/>
    <mergeCell ref="L112:O112"/>
    <mergeCell ref="P112:S112"/>
    <mergeCell ref="T112:W112"/>
    <mergeCell ref="X112:AA112"/>
    <mergeCell ref="L113:O113"/>
    <mergeCell ref="P113:S113"/>
    <mergeCell ref="T113:W113"/>
    <mergeCell ref="X113:AA113"/>
    <mergeCell ref="L110:O110"/>
    <mergeCell ref="P110:S110"/>
    <mergeCell ref="T110:W110"/>
    <mergeCell ref="X110:AA110"/>
    <mergeCell ref="L111:O111"/>
    <mergeCell ref="P111:S111"/>
    <mergeCell ref="T111:W111"/>
    <mergeCell ref="X111:AA111"/>
    <mergeCell ref="L108:O108"/>
    <mergeCell ref="P108:S108"/>
    <mergeCell ref="T108:W108"/>
    <mergeCell ref="X108:AA108"/>
    <mergeCell ref="L109:O109"/>
    <mergeCell ref="P109:S109"/>
    <mergeCell ref="T109:W109"/>
    <mergeCell ref="X109:AA109"/>
    <mergeCell ref="L106:O106"/>
    <mergeCell ref="P106:S106"/>
    <mergeCell ref="T106:W106"/>
    <mergeCell ref="X106:AA106"/>
    <mergeCell ref="L107:O107"/>
    <mergeCell ref="P107:S107"/>
    <mergeCell ref="T107:W107"/>
    <mergeCell ref="X107:AA107"/>
    <mergeCell ref="L104:O104"/>
    <mergeCell ref="P104:S104"/>
    <mergeCell ref="T104:W104"/>
    <mergeCell ref="X104:AA104"/>
    <mergeCell ref="L105:O105"/>
    <mergeCell ref="P105:S105"/>
    <mergeCell ref="T105:W105"/>
    <mergeCell ref="X105:AA105"/>
    <mergeCell ref="L102:O102"/>
    <mergeCell ref="P102:S102"/>
    <mergeCell ref="T102:W102"/>
    <mergeCell ref="X102:AA102"/>
    <mergeCell ref="L103:O103"/>
    <mergeCell ref="P103:S103"/>
    <mergeCell ref="T103:W103"/>
    <mergeCell ref="X103:AA103"/>
    <mergeCell ref="L100:O100"/>
    <mergeCell ref="P100:S100"/>
    <mergeCell ref="T100:W100"/>
    <mergeCell ref="X100:AA100"/>
    <mergeCell ref="L101:O101"/>
    <mergeCell ref="P101:S101"/>
    <mergeCell ref="T101:W101"/>
    <mergeCell ref="X101:AA101"/>
    <mergeCell ref="L98:O98"/>
    <mergeCell ref="P98:S98"/>
    <mergeCell ref="T98:W98"/>
    <mergeCell ref="X98:AA98"/>
    <mergeCell ref="L99:O99"/>
    <mergeCell ref="P99:S99"/>
    <mergeCell ref="T99:W99"/>
    <mergeCell ref="X99:AA99"/>
    <mergeCell ref="L96:O96"/>
    <mergeCell ref="P96:S96"/>
    <mergeCell ref="T96:W96"/>
    <mergeCell ref="X96:AA96"/>
    <mergeCell ref="L97:O97"/>
    <mergeCell ref="P97:S97"/>
    <mergeCell ref="T97:W97"/>
    <mergeCell ref="X97:AA97"/>
    <mergeCell ref="L94:O94"/>
    <mergeCell ref="P94:S94"/>
    <mergeCell ref="T94:W94"/>
    <mergeCell ref="X94:AA94"/>
    <mergeCell ref="L95:O95"/>
    <mergeCell ref="P95:S95"/>
    <mergeCell ref="T95:W95"/>
    <mergeCell ref="X95:AA95"/>
    <mergeCell ref="L92:O92"/>
    <mergeCell ref="P92:S92"/>
    <mergeCell ref="T92:W92"/>
    <mergeCell ref="X92:AA92"/>
    <mergeCell ref="L93:O93"/>
    <mergeCell ref="P93:S93"/>
    <mergeCell ref="T93:W93"/>
    <mergeCell ref="X93:AA93"/>
    <mergeCell ref="L90:O90"/>
    <mergeCell ref="P90:S90"/>
    <mergeCell ref="T90:W90"/>
    <mergeCell ref="X90:AA90"/>
    <mergeCell ref="L91:O91"/>
    <mergeCell ref="P91:S91"/>
    <mergeCell ref="T91:W91"/>
    <mergeCell ref="X91:AA91"/>
    <mergeCell ref="L88:O88"/>
    <mergeCell ref="P88:S88"/>
    <mergeCell ref="T88:W88"/>
    <mergeCell ref="X88:AA88"/>
    <mergeCell ref="L89:O89"/>
    <mergeCell ref="P89:S89"/>
    <mergeCell ref="T89:W89"/>
    <mergeCell ref="X89:AA89"/>
    <mergeCell ref="L86:O86"/>
    <mergeCell ref="P86:S86"/>
    <mergeCell ref="T86:W86"/>
    <mergeCell ref="X86:AA86"/>
    <mergeCell ref="L87:O87"/>
    <mergeCell ref="P87:S87"/>
    <mergeCell ref="T87:W87"/>
    <mergeCell ref="X87:AA87"/>
    <mergeCell ref="L84:O84"/>
    <mergeCell ref="P84:S84"/>
    <mergeCell ref="T84:W84"/>
    <mergeCell ref="X84:AA84"/>
    <mergeCell ref="L85:O85"/>
    <mergeCell ref="P85:S85"/>
    <mergeCell ref="T85:W85"/>
    <mergeCell ref="X85:AA85"/>
    <mergeCell ref="L82:O82"/>
    <mergeCell ref="P82:S82"/>
    <mergeCell ref="T82:W82"/>
    <mergeCell ref="X82:AA82"/>
    <mergeCell ref="L83:O83"/>
    <mergeCell ref="P83:S83"/>
    <mergeCell ref="T83:W83"/>
    <mergeCell ref="X83:AA83"/>
    <mergeCell ref="L80:O80"/>
    <mergeCell ref="P80:S80"/>
    <mergeCell ref="T80:W80"/>
    <mergeCell ref="X80:AA80"/>
    <mergeCell ref="L81:O81"/>
    <mergeCell ref="P81:S81"/>
    <mergeCell ref="T81:W81"/>
    <mergeCell ref="X81:AA81"/>
    <mergeCell ref="L78:O78"/>
    <mergeCell ref="P78:S78"/>
    <mergeCell ref="T78:W78"/>
    <mergeCell ref="X78:AA78"/>
    <mergeCell ref="L79:O79"/>
    <mergeCell ref="P79:S79"/>
    <mergeCell ref="T79:W79"/>
    <mergeCell ref="X79:AA79"/>
    <mergeCell ref="L76:O76"/>
    <mergeCell ref="P76:S76"/>
    <mergeCell ref="T76:W76"/>
    <mergeCell ref="X76:AA76"/>
    <mergeCell ref="L77:O77"/>
    <mergeCell ref="P77:S77"/>
    <mergeCell ref="T77:W77"/>
    <mergeCell ref="X77:AA77"/>
    <mergeCell ref="L74:O74"/>
    <mergeCell ref="P74:S74"/>
    <mergeCell ref="T74:W74"/>
    <mergeCell ref="X74:AA74"/>
    <mergeCell ref="L75:O75"/>
    <mergeCell ref="P75:S75"/>
    <mergeCell ref="T75:W75"/>
    <mergeCell ref="X75:AA75"/>
    <mergeCell ref="L72:O72"/>
    <mergeCell ref="P72:S72"/>
    <mergeCell ref="T72:W72"/>
    <mergeCell ref="X72:AA72"/>
    <mergeCell ref="L73:O73"/>
    <mergeCell ref="P73:S73"/>
    <mergeCell ref="T73:W73"/>
    <mergeCell ref="X73:AA73"/>
    <mergeCell ref="L70:O70"/>
    <mergeCell ref="P70:S70"/>
    <mergeCell ref="T70:W70"/>
    <mergeCell ref="X70:AA70"/>
    <mergeCell ref="L71:O71"/>
    <mergeCell ref="P71:S71"/>
    <mergeCell ref="T71:W71"/>
    <mergeCell ref="X71:AA71"/>
    <mergeCell ref="L68:O68"/>
    <mergeCell ref="P68:S68"/>
    <mergeCell ref="T68:W68"/>
    <mergeCell ref="X68:AA68"/>
    <mergeCell ref="L69:O69"/>
    <mergeCell ref="P69:S69"/>
    <mergeCell ref="T69:W69"/>
    <mergeCell ref="X69:AA69"/>
    <mergeCell ref="L66:O66"/>
    <mergeCell ref="P66:S66"/>
    <mergeCell ref="T66:W66"/>
    <mergeCell ref="X66:AA66"/>
    <mergeCell ref="L67:O67"/>
    <mergeCell ref="P67:S67"/>
    <mergeCell ref="T67:W67"/>
    <mergeCell ref="X67:AA67"/>
    <mergeCell ref="L64:O64"/>
    <mergeCell ref="P64:S64"/>
    <mergeCell ref="T64:W64"/>
    <mergeCell ref="X64:AA64"/>
    <mergeCell ref="L65:O65"/>
    <mergeCell ref="P65:S65"/>
    <mergeCell ref="T65:W65"/>
    <mergeCell ref="X65:AA65"/>
    <mergeCell ref="L62:O62"/>
    <mergeCell ref="P62:S62"/>
    <mergeCell ref="T62:W62"/>
    <mergeCell ref="X62:AA62"/>
    <mergeCell ref="L63:O63"/>
    <mergeCell ref="P63:S63"/>
    <mergeCell ref="T63:W63"/>
    <mergeCell ref="X63:AA63"/>
    <mergeCell ref="L60:O60"/>
    <mergeCell ref="P60:S60"/>
    <mergeCell ref="T60:W60"/>
    <mergeCell ref="X60:AA60"/>
    <mergeCell ref="L61:O61"/>
    <mergeCell ref="P61:S61"/>
    <mergeCell ref="T61:W61"/>
    <mergeCell ref="X61:AA61"/>
    <mergeCell ref="L58:O58"/>
    <mergeCell ref="P58:S58"/>
    <mergeCell ref="T58:W58"/>
    <mergeCell ref="X58:AA58"/>
    <mergeCell ref="L59:O59"/>
    <mergeCell ref="P59:S59"/>
    <mergeCell ref="T59:W59"/>
    <mergeCell ref="X59:AA59"/>
    <mergeCell ref="L56:O56"/>
    <mergeCell ref="P56:S56"/>
    <mergeCell ref="T56:W56"/>
    <mergeCell ref="X56:AA56"/>
    <mergeCell ref="L57:O57"/>
    <mergeCell ref="P57:S57"/>
    <mergeCell ref="T57:W57"/>
    <mergeCell ref="X57:AA57"/>
    <mergeCell ref="L54:O54"/>
    <mergeCell ref="P54:S54"/>
    <mergeCell ref="T54:W54"/>
    <mergeCell ref="X54:AA54"/>
    <mergeCell ref="L55:O55"/>
    <mergeCell ref="P55:S55"/>
    <mergeCell ref="T55:W55"/>
    <mergeCell ref="X55:AA55"/>
    <mergeCell ref="L52:O52"/>
    <mergeCell ref="P52:S52"/>
    <mergeCell ref="T52:W52"/>
    <mergeCell ref="X52:AA52"/>
    <mergeCell ref="L53:O53"/>
    <mergeCell ref="P53:S53"/>
    <mergeCell ref="T53:W53"/>
    <mergeCell ref="X53:AA53"/>
    <mergeCell ref="L50:O50"/>
    <mergeCell ref="P50:S50"/>
    <mergeCell ref="T50:W50"/>
    <mergeCell ref="X50:AA50"/>
    <mergeCell ref="L51:O51"/>
    <mergeCell ref="P51:S51"/>
    <mergeCell ref="T51:W51"/>
    <mergeCell ref="X51:AA51"/>
    <mergeCell ref="L48:O48"/>
    <mergeCell ref="P48:S48"/>
    <mergeCell ref="T48:W48"/>
    <mergeCell ref="X48:AA48"/>
    <mergeCell ref="L49:O49"/>
    <mergeCell ref="P49:S49"/>
    <mergeCell ref="T49:W49"/>
    <mergeCell ref="X49:AA49"/>
    <mergeCell ref="L46:O46"/>
    <mergeCell ref="P46:S46"/>
    <mergeCell ref="T46:W46"/>
    <mergeCell ref="X46:AA46"/>
    <mergeCell ref="L47:O47"/>
    <mergeCell ref="P47:S47"/>
    <mergeCell ref="T47:W47"/>
    <mergeCell ref="X47:AA47"/>
    <mergeCell ref="L44:O44"/>
    <mergeCell ref="P44:S44"/>
    <mergeCell ref="T44:W44"/>
    <mergeCell ref="X44:AA44"/>
    <mergeCell ref="L45:O45"/>
    <mergeCell ref="P45:S45"/>
    <mergeCell ref="T45:W45"/>
    <mergeCell ref="X45:AA45"/>
    <mergeCell ref="L42:O42"/>
    <mergeCell ref="P42:S42"/>
    <mergeCell ref="T42:W42"/>
    <mergeCell ref="X42:AA42"/>
    <mergeCell ref="L43:O43"/>
    <mergeCell ref="P43:S43"/>
    <mergeCell ref="T43:W43"/>
    <mergeCell ref="X43:AA43"/>
    <mergeCell ref="L40:O40"/>
    <mergeCell ref="P40:S40"/>
    <mergeCell ref="T40:W40"/>
    <mergeCell ref="X40:AA40"/>
    <mergeCell ref="L41:O41"/>
    <mergeCell ref="P41:S41"/>
    <mergeCell ref="T41:W41"/>
    <mergeCell ref="X41:AA41"/>
    <mergeCell ref="L38:O38"/>
    <mergeCell ref="P38:S38"/>
    <mergeCell ref="T38:W38"/>
    <mergeCell ref="X38:AA38"/>
    <mergeCell ref="L39:O39"/>
    <mergeCell ref="P39:S39"/>
    <mergeCell ref="T39:W39"/>
    <mergeCell ref="X39:AA39"/>
    <mergeCell ref="L36:O36"/>
    <mergeCell ref="P36:S36"/>
    <mergeCell ref="T36:W36"/>
    <mergeCell ref="X36:AA36"/>
    <mergeCell ref="L37:O37"/>
    <mergeCell ref="P37:S37"/>
    <mergeCell ref="T37:W37"/>
    <mergeCell ref="X37:AA37"/>
    <mergeCell ref="L34:O34"/>
    <mergeCell ref="P34:S34"/>
    <mergeCell ref="T34:W34"/>
    <mergeCell ref="X34:AA34"/>
    <mergeCell ref="L35:O35"/>
    <mergeCell ref="P35:S35"/>
    <mergeCell ref="T35:W35"/>
    <mergeCell ref="X35:AA35"/>
    <mergeCell ref="L32:O32"/>
    <mergeCell ref="P32:S32"/>
    <mergeCell ref="T32:W32"/>
    <mergeCell ref="X32:AA32"/>
    <mergeCell ref="L33:O33"/>
    <mergeCell ref="P33:S33"/>
    <mergeCell ref="T33:W33"/>
    <mergeCell ref="X33:AA33"/>
    <mergeCell ref="L30:O30"/>
    <mergeCell ref="P30:S30"/>
    <mergeCell ref="T30:W30"/>
    <mergeCell ref="X30:AA30"/>
    <mergeCell ref="L31:O31"/>
    <mergeCell ref="P31:S31"/>
    <mergeCell ref="T31:W31"/>
    <mergeCell ref="X31:AA31"/>
    <mergeCell ref="L28:O28"/>
    <mergeCell ref="P28:S28"/>
    <mergeCell ref="T28:W28"/>
    <mergeCell ref="X28:AA28"/>
    <mergeCell ref="L29:O29"/>
    <mergeCell ref="P29:S29"/>
    <mergeCell ref="T29:W29"/>
    <mergeCell ref="X29:AA29"/>
    <mergeCell ref="L26:O26"/>
    <mergeCell ref="P26:S26"/>
    <mergeCell ref="T26:W26"/>
    <mergeCell ref="X26:AA26"/>
    <mergeCell ref="L27:O27"/>
    <mergeCell ref="P27:S27"/>
    <mergeCell ref="T27:W27"/>
    <mergeCell ref="X27:AA27"/>
    <mergeCell ref="L24:O24"/>
    <mergeCell ref="P24:S24"/>
    <mergeCell ref="T24:W24"/>
    <mergeCell ref="X24:AA24"/>
    <mergeCell ref="L25:O25"/>
    <mergeCell ref="P25:S25"/>
    <mergeCell ref="T25:W25"/>
    <mergeCell ref="X25:AA25"/>
    <mergeCell ref="L22:O22"/>
    <mergeCell ref="P22:S22"/>
    <mergeCell ref="T22:W22"/>
    <mergeCell ref="X22:AA22"/>
    <mergeCell ref="L23:O23"/>
    <mergeCell ref="P23:S23"/>
    <mergeCell ref="T23:W23"/>
    <mergeCell ref="X23:AA23"/>
    <mergeCell ref="L20:O20"/>
    <mergeCell ref="P20:S20"/>
    <mergeCell ref="T20:W20"/>
    <mergeCell ref="X20:AA20"/>
    <mergeCell ref="L21:O21"/>
    <mergeCell ref="P21:S21"/>
    <mergeCell ref="T21:W21"/>
    <mergeCell ref="X21:AA21"/>
    <mergeCell ref="L18:O18"/>
    <mergeCell ref="P18:S18"/>
    <mergeCell ref="T18:W18"/>
    <mergeCell ref="X18:AA18"/>
    <mergeCell ref="L19:O19"/>
    <mergeCell ref="P19:S19"/>
    <mergeCell ref="T19:W19"/>
    <mergeCell ref="X19:AA19"/>
    <mergeCell ref="L16:O16"/>
    <mergeCell ref="P16:S16"/>
    <mergeCell ref="T16:W16"/>
    <mergeCell ref="X16:AA16"/>
    <mergeCell ref="L17:O17"/>
    <mergeCell ref="P17:S17"/>
    <mergeCell ref="T17:W17"/>
    <mergeCell ref="X17:AA17"/>
    <mergeCell ref="L14:O14"/>
    <mergeCell ref="P14:S14"/>
    <mergeCell ref="T14:W14"/>
    <mergeCell ref="X14:AA14"/>
    <mergeCell ref="L15:O15"/>
    <mergeCell ref="P15:S15"/>
    <mergeCell ref="T15:W15"/>
    <mergeCell ref="X15:AA15"/>
    <mergeCell ref="L12:O12"/>
    <mergeCell ref="P12:S12"/>
    <mergeCell ref="T12:W12"/>
    <mergeCell ref="X12:AA12"/>
    <mergeCell ref="L13:O13"/>
    <mergeCell ref="P13:S13"/>
    <mergeCell ref="T13:W13"/>
    <mergeCell ref="X13:AA13"/>
    <mergeCell ref="L10:O10"/>
    <mergeCell ref="P10:S10"/>
    <mergeCell ref="T10:W10"/>
    <mergeCell ref="X10:AA10"/>
    <mergeCell ref="L11:O11"/>
    <mergeCell ref="P11:S11"/>
    <mergeCell ref="T11:W11"/>
    <mergeCell ref="X11:AA11"/>
    <mergeCell ref="L8:O8"/>
    <mergeCell ref="P8:S8"/>
    <mergeCell ref="T8:W8"/>
    <mergeCell ref="X8:AA8"/>
    <mergeCell ref="L9:O9"/>
    <mergeCell ref="P9:S9"/>
    <mergeCell ref="T9:W9"/>
    <mergeCell ref="X9:AA9"/>
    <mergeCell ref="L7:O7"/>
    <mergeCell ref="P7:S7"/>
    <mergeCell ref="T7:W7"/>
    <mergeCell ref="X7:AA7"/>
    <mergeCell ref="L4:O4"/>
    <mergeCell ref="P4:S4"/>
    <mergeCell ref="T4:W4"/>
    <mergeCell ref="X4:AA4"/>
    <mergeCell ref="L5:O5"/>
    <mergeCell ref="P5:S5"/>
    <mergeCell ref="T5:W5"/>
    <mergeCell ref="X5:AA5"/>
    <mergeCell ref="K1:K3"/>
    <mergeCell ref="L1:AA1"/>
    <mergeCell ref="L2:O2"/>
    <mergeCell ref="P2:S2"/>
    <mergeCell ref="T2:W2"/>
    <mergeCell ref="X2:AA2"/>
    <mergeCell ref="L6:O6"/>
    <mergeCell ref="P6:S6"/>
    <mergeCell ref="T6:W6"/>
    <mergeCell ref="X6:AA6"/>
    <mergeCell ref="A1:A3"/>
    <mergeCell ref="B1:B3"/>
    <mergeCell ref="C1:C3"/>
    <mergeCell ref="D1:D3"/>
    <mergeCell ref="E1:E3"/>
    <mergeCell ref="G1:G3"/>
    <mergeCell ref="H1:H3"/>
    <mergeCell ref="I1:I3"/>
    <mergeCell ref="J1:J3"/>
  </mergeCells>
  <dataValidations count="1">
    <dataValidation type="list" showInputMessage="1" showErrorMessage="1" sqref="L4:AA151">
      <formula1>$AC$4:$AC$5</formula1>
    </dataValidation>
  </dataValidations>
  <printOptions horizontalCentered="1"/>
  <pageMargins left="0" right="0" top="0" bottom="0" header="0.31496062992125984" footer="0.31496062992125984"/>
  <pageSetup paperSize="9" scale="65" orientation="landscape" r:id="rId1"/>
  <rowBreaks count="4" manualBreakCount="4">
    <brk id="38" max="16383" man="1"/>
    <brk id="73" max="26" man="1"/>
    <brk id="108" max="16383" man="1"/>
    <brk id="143" max="26" man="1"/>
  </rowBreaks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4"/>
  <sheetViews>
    <sheetView workbookViewId="0">
      <selection activeCell="C15" sqref="C15"/>
    </sheetView>
  </sheetViews>
  <sheetFormatPr baseColWidth="10" defaultRowHeight="15" x14ac:dyDescent="0.25"/>
  <cols>
    <col min="1" max="3" width="30.7109375" style="64" customWidth="1"/>
    <col min="4" max="4" width="30.7109375" style="42" customWidth="1"/>
    <col min="5" max="16384" width="11.42578125" style="64"/>
  </cols>
  <sheetData>
    <row r="3" spans="1:15" x14ac:dyDescent="0.25">
      <c r="A3" s="64" t="s">
        <v>72</v>
      </c>
      <c r="B3" s="64" t="s">
        <v>120</v>
      </c>
      <c r="C3" s="64" t="s">
        <v>74</v>
      </c>
    </row>
    <row r="4" spans="1:15" x14ac:dyDescent="0.25">
      <c r="A4" s="64" t="s">
        <v>73</v>
      </c>
      <c r="B4" s="64">
        <f>SUM('Répartition N+1'!W8,'Répartition N+1'!W10)</f>
        <v>0</v>
      </c>
      <c r="C4" s="64">
        <f>SUM(C5:C9)</f>
        <v>0</v>
      </c>
      <c r="D4" s="42" t="s">
        <v>130</v>
      </c>
      <c r="E4" s="42" t="s">
        <v>131</v>
      </c>
      <c r="F4" s="42" t="str">
        <f t="shared" ref="F4:F9" si="0">IF(B4=C4,"OK","Attention")</f>
        <v>OK</v>
      </c>
    </row>
    <row r="5" spans="1:15" x14ac:dyDescent="0.25">
      <c r="A5" s="64" t="s">
        <v>23</v>
      </c>
      <c r="B5" s="64">
        <f>'Répartition N+1'!D7</f>
        <v>0</v>
      </c>
      <c r="C5" s="64">
        <f>COUNTIFS('CP à répartir'!D4:D151,"CP")</f>
        <v>0</v>
      </c>
      <c r="D5" s="42">
        <f>SUMIFS('CP à répartir'!F4:F40,'CP à répartir'!D4:D40,"CP",'CP à répartir'!E4:E40,"F")</f>
        <v>0</v>
      </c>
      <c r="E5" s="42">
        <f>SUMIFS('CP à répartir'!F4:F40,'CP à répartir'!D4:D40,"CP",'CP à répartir'!E4:E40,"M")</f>
        <v>0</v>
      </c>
      <c r="F5" s="42" t="str">
        <f t="shared" si="0"/>
        <v>OK</v>
      </c>
    </row>
    <row r="6" spans="1:15" x14ac:dyDescent="0.25">
      <c r="A6" s="64" t="s">
        <v>22</v>
      </c>
      <c r="B6" s="64">
        <f>'Répartition N+1'!D8</f>
        <v>0</v>
      </c>
      <c r="C6" s="64">
        <f>COUNTIFS('CE1 à répartir'!D4:D151,"CE1")</f>
        <v>0</v>
      </c>
      <c r="D6" s="42">
        <f>SUMIFS('CP à répartir'!F4:F40,'CP à répartir'!D4:D40,"CE1",'CP à répartir'!E4:E40,"F")</f>
        <v>0</v>
      </c>
      <c r="E6" s="42">
        <f>SUMIFS('CP à répartir'!F4:F40,'CP à répartir'!D4:D40,"CE1",'CP à répartir'!E4:E40,"M")</f>
        <v>0</v>
      </c>
      <c r="F6" s="42" t="str">
        <f t="shared" si="0"/>
        <v>OK</v>
      </c>
    </row>
    <row r="7" spans="1:15" x14ac:dyDescent="0.25">
      <c r="A7" s="64" t="s">
        <v>21</v>
      </c>
      <c r="B7" s="64">
        <f>'Répartition N+1'!D9</f>
        <v>0</v>
      </c>
      <c r="C7" s="64">
        <f>COUNTIFS('CE2 à répartir'!D4:D151,"CE2")</f>
        <v>0</v>
      </c>
      <c r="D7" s="42">
        <f>SUMIFS('CP à répartir'!F4:F40,'CP à répartir'!D4:D40,"CE2",'CP à répartir'!E4:E40,"F")</f>
        <v>0</v>
      </c>
      <c r="E7" s="42">
        <f>SUMIFS('CP à répartir'!F4:F40,'CP à répartir'!D4:D40,"CE2",'CP à répartir'!E4:E40,"M")</f>
        <v>0</v>
      </c>
      <c r="F7" s="42" t="str">
        <f t="shared" si="0"/>
        <v>OK</v>
      </c>
    </row>
    <row r="8" spans="1:15" x14ac:dyDescent="0.25">
      <c r="A8" s="64" t="s">
        <v>20</v>
      </c>
      <c r="B8" s="64">
        <f>'Répartition N+1'!D10</f>
        <v>0</v>
      </c>
      <c r="C8" s="64">
        <f>COUNTIFS('CM1 à répartir'!D4:D151,"CM1")</f>
        <v>0</v>
      </c>
      <c r="D8" s="42">
        <f>SUMIFS('CP à répartir'!F4:F40,'CP à répartir'!D4:D40,"CM1",'CP à répartir'!E4:E40,"F")</f>
        <v>0</v>
      </c>
      <c r="E8" s="42">
        <f>SUMIFS('CP à répartir'!F4:F40,'CP à répartir'!D4:D40,"CM1",'CP à répartir'!E4:E40,"M")</f>
        <v>0</v>
      </c>
      <c r="F8" s="42" t="str">
        <f t="shared" si="0"/>
        <v>OK</v>
      </c>
    </row>
    <row r="9" spans="1:15" x14ac:dyDescent="0.25">
      <c r="A9" s="64" t="s">
        <v>19</v>
      </c>
      <c r="B9" s="64">
        <f>'Répartition N+1'!D11</f>
        <v>0</v>
      </c>
      <c r="C9" s="64">
        <f>COUNTIFS('CM2 à répartir'!D4:D151,"CM2")</f>
        <v>0</v>
      </c>
      <c r="D9" s="42">
        <f>SUMIFS('CP à répartir'!F4:F40,'CP à répartir'!D4:D40,"CM2",'CP à répartir'!E4:E40,"F")</f>
        <v>0</v>
      </c>
      <c r="E9" s="42">
        <f>SUMIFS('CP à répartir'!F4:F40,'CP à répartir'!D4:D40,"CM2",'CP à répartir'!E4:E40,"M")</f>
        <v>0</v>
      </c>
      <c r="F9" s="42" t="str">
        <f t="shared" si="0"/>
        <v>OK</v>
      </c>
    </row>
    <row r="11" spans="1:15" x14ac:dyDescent="0.25">
      <c r="B11" s="64" t="s">
        <v>120</v>
      </c>
      <c r="C11" s="64" t="s">
        <v>75</v>
      </c>
    </row>
    <row r="12" spans="1:15" x14ac:dyDescent="0.25">
      <c r="A12" s="64" t="s">
        <v>114</v>
      </c>
      <c r="B12" s="64">
        <f>'Répartition N+1'!W12</f>
        <v>0</v>
      </c>
      <c r="C12" s="64">
        <f>SUM('Répartition N'!W12,Arrivées!C10:C11)-SUM(Départs!G10:G15)</f>
        <v>0</v>
      </c>
      <c r="D12" s="42" t="str">
        <f t="shared" ref="D12" si="1">IF(B12=C12,"OK","Attention")</f>
        <v>OK</v>
      </c>
    </row>
    <row r="14" spans="1:15" x14ac:dyDescent="0.25">
      <c r="A14" s="250" t="s">
        <v>76</v>
      </c>
      <c r="B14" s="250"/>
      <c r="C14" s="42">
        <f>COUNTIF('CP à répartir'!L4:AA151,"x")+COUNTIF('CE1 à répartir'!L4:AA151,"x")+COUNTIF('CE2 à répartir'!L4:AA151,"x")+COUNTIF('CM1 à répartir'!L4:AA151,"x")+COUNTIF('CM2 à répartir'!L4:AA151,"x")</f>
        <v>0</v>
      </c>
    </row>
    <row r="15" spans="1:15" x14ac:dyDescent="0.25">
      <c r="A15" s="250" t="s">
        <v>77</v>
      </c>
      <c r="B15" s="250"/>
      <c r="C15" s="42" t="str">
        <f>IF(C14=0,"Attention",IF(C14=C4,"Oui, joli travail !","non"))</f>
        <v>Attention</v>
      </c>
    </row>
    <row r="16" spans="1:15" x14ac:dyDescent="0.25">
      <c r="B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5.75" x14ac:dyDescent="0.25">
      <c r="A17" s="43"/>
      <c r="B17" s="69"/>
      <c r="G17" s="42"/>
      <c r="H17" s="42"/>
      <c r="K17" s="42"/>
      <c r="L17" s="42"/>
      <c r="M17" s="42"/>
      <c r="N17" s="42"/>
      <c r="O17" s="42"/>
    </row>
    <row r="18" spans="1:15" ht="15.75" x14ac:dyDescent="0.25">
      <c r="A18" s="43"/>
      <c r="B18" s="69"/>
      <c r="G18" s="42"/>
      <c r="H18" s="42"/>
      <c r="K18" s="42"/>
      <c r="L18" s="42"/>
      <c r="M18" s="42"/>
      <c r="N18" s="42"/>
      <c r="O18" s="42"/>
    </row>
    <row r="19" spans="1:15" ht="15.75" x14ac:dyDescent="0.25">
      <c r="A19" s="43"/>
      <c r="B19" s="69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5.75" x14ac:dyDescent="0.25">
      <c r="A20" s="43"/>
      <c r="B20" s="6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5.75" x14ac:dyDescent="0.25">
      <c r="A21" s="43"/>
      <c r="B21" s="69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2"/>
      <c r="B22" s="42"/>
      <c r="C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4" spans="1:15" x14ac:dyDescent="0.25">
      <c r="A24" s="42"/>
    </row>
  </sheetData>
  <sheetProtection sheet="1" objects="1" scenarios="1" selectLockedCells="1"/>
  <mergeCells count="2">
    <mergeCell ref="A14:B14"/>
    <mergeCell ref="A15:B15"/>
  </mergeCells>
  <conditionalFormatting sqref="D10:D12 F4:F9">
    <cfRule type="cellIs" dxfId="62" priority="3" operator="equal">
      <formula>"OK"</formula>
    </cfRule>
  </conditionalFormatting>
  <conditionalFormatting sqref="K18:M18 C15">
    <cfRule type="cellIs" dxfId="61" priority="1" operator="equal">
      <formula>"oui"</formula>
    </cfRule>
  </conditionalFormatting>
  <conditionalFormatting sqref="D10:D15 E4:F9 D22:D23 C14:C15">
    <cfRule type="cellIs" dxfId="60" priority="2" operator="equal">
      <formula>"Attention"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80"/>
  <sheetViews>
    <sheetView view="pageBreakPreview" zoomScaleNormal="100" zoomScaleSheetLayoutView="100" workbookViewId="0">
      <selection activeCell="B2" sqref="B2"/>
    </sheetView>
  </sheetViews>
  <sheetFormatPr baseColWidth="10" defaultColWidth="16.7109375" defaultRowHeight="26.25" customHeight="1" x14ac:dyDescent="0.25"/>
  <cols>
    <col min="1" max="1" width="5.7109375" style="40" customWidth="1"/>
    <col min="2" max="2" width="16.7109375" style="40" customWidth="1"/>
    <col min="3" max="3" width="30.7109375" style="40" customWidth="1"/>
    <col min="4" max="4" width="5.7109375" style="95" customWidth="1"/>
    <col min="5" max="5" width="5.7109375" style="40" customWidth="1"/>
    <col min="6" max="7" width="16.7109375" style="40"/>
    <col min="8" max="8" width="5.7109375" style="40" customWidth="1"/>
    <col min="9" max="9" width="16.7109375" style="40"/>
    <col min="10" max="10" width="16.7109375" style="40" hidden="1" customWidth="1"/>
    <col min="11" max="246" width="16.7109375" style="40"/>
    <col min="247" max="247" width="24.7109375" style="40" customWidth="1"/>
    <col min="248" max="248" width="18.7109375" style="40" customWidth="1"/>
    <col min="249" max="250" width="9.7109375" style="40" customWidth="1"/>
    <col min="251" max="252" width="18.7109375" style="40" customWidth="1"/>
    <col min="253" max="256" width="9.7109375" style="40" customWidth="1"/>
    <col min="257" max="257" width="18.7109375" style="40" customWidth="1"/>
    <col min="258" max="502" width="16.7109375" style="40"/>
    <col min="503" max="503" width="24.7109375" style="40" customWidth="1"/>
    <col min="504" max="504" width="18.7109375" style="40" customWidth="1"/>
    <col min="505" max="506" width="9.7109375" style="40" customWidth="1"/>
    <col min="507" max="508" width="18.7109375" style="40" customWidth="1"/>
    <col min="509" max="512" width="9.7109375" style="40" customWidth="1"/>
    <col min="513" max="513" width="18.7109375" style="40" customWidth="1"/>
    <col min="514" max="758" width="16.7109375" style="40"/>
    <col min="759" max="759" width="24.7109375" style="40" customWidth="1"/>
    <col min="760" max="760" width="18.7109375" style="40" customWidth="1"/>
    <col min="761" max="762" width="9.7109375" style="40" customWidth="1"/>
    <col min="763" max="764" width="18.7109375" style="40" customWidth="1"/>
    <col min="765" max="768" width="9.7109375" style="40" customWidth="1"/>
    <col min="769" max="769" width="18.7109375" style="40" customWidth="1"/>
    <col min="770" max="1014" width="16.7109375" style="40"/>
    <col min="1015" max="1015" width="24.7109375" style="40" customWidth="1"/>
    <col min="1016" max="1016" width="18.7109375" style="40" customWidth="1"/>
    <col min="1017" max="1018" width="9.7109375" style="40" customWidth="1"/>
    <col min="1019" max="1020" width="18.7109375" style="40" customWidth="1"/>
    <col min="1021" max="1024" width="9.7109375" style="40" customWidth="1"/>
    <col min="1025" max="1025" width="18.7109375" style="40" customWidth="1"/>
    <col min="1026" max="1270" width="16.7109375" style="40"/>
    <col min="1271" max="1271" width="24.7109375" style="40" customWidth="1"/>
    <col min="1272" max="1272" width="18.7109375" style="40" customWidth="1"/>
    <col min="1273" max="1274" width="9.7109375" style="40" customWidth="1"/>
    <col min="1275" max="1276" width="18.7109375" style="40" customWidth="1"/>
    <col min="1277" max="1280" width="9.7109375" style="40" customWidth="1"/>
    <col min="1281" max="1281" width="18.7109375" style="40" customWidth="1"/>
    <col min="1282" max="1526" width="16.7109375" style="40"/>
    <col min="1527" max="1527" width="24.7109375" style="40" customWidth="1"/>
    <col min="1528" max="1528" width="18.7109375" style="40" customWidth="1"/>
    <col min="1529" max="1530" width="9.7109375" style="40" customWidth="1"/>
    <col min="1531" max="1532" width="18.7109375" style="40" customWidth="1"/>
    <col min="1533" max="1536" width="9.7109375" style="40" customWidth="1"/>
    <col min="1537" max="1537" width="18.7109375" style="40" customWidth="1"/>
    <col min="1538" max="1782" width="16.7109375" style="40"/>
    <col min="1783" max="1783" width="24.7109375" style="40" customWidth="1"/>
    <col min="1784" max="1784" width="18.7109375" style="40" customWidth="1"/>
    <col min="1785" max="1786" width="9.7109375" style="40" customWidth="1"/>
    <col min="1787" max="1788" width="18.7109375" style="40" customWidth="1"/>
    <col min="1789" max="1792" width="9.7109375" style="40" customWidth="1"/>
    <col min="1793" max="1793" width="18.7109375" style="40" customWidth="1"/>
    <col min="1794" max="2038" width="16.7109375" style="40"/>
    <col min="2039" max="2039" width="24.7109375" style="40" customWidth="1"/>
    <col min="2040" max="2040" width="18.7109375" style="40" customWidth="1"/>
    <col min="2041" max="2042" width="9.7109375" style="40" customWidth="1"/>
    <col min="2043" max="2044" width="18.7109375" style="40" customWidth="1"/>
    <col min="2045" max="2048" width="9.7109375" style="40" customWidth="1"/>
    <col min="2049" max="2049" width="18.7109375" style="40" customWidth="1"/>
    <col min="2050" max="2294" width="16.7109375" style="40"/>
    <col min="2295" max="2295" width="24.7109375" style="40" customWidth="1"/>
    <col min="2296" max="2296" width="18.7109375" style="40" customWidth="1"/>
    <col min="2297" max="2298" width="9.7109375" style="40" customWidth="1"/>
    <col min="2299" max="2300" width="18.7109375" style="40" customWidth="1"/>
    <col min="2301" max="2304" width="9.7109375" style="40" customWidth="1"/>
    <col min="2305" max="2305" width="18.7109375" style="40" customWidth="1"/>
    <col min="2306" max="2550" width="16.7109375" style="40"/>
    <col min="2551" max="2551" width="24.7109375" style="40" customWidth="1"/>
    <col min="2552" max="2552" width="18.7109375" style="40" customWidth="1"/>
    <col min="2553" max="2554" width="9.7109375" style="40" customWidth="1"/>
    <col min="2555" max="2556" width="18.7109375" style="40" customWidth="1"/>
    <col min="2557" max="2560" width="9.7109375" style="40" customWidth="1"/>
    <col min="2561" max="2561" width="18.7109375" style="40" customWidth="1"/>
    <col min="2562" max="2806" width="16.7109375" style="40"/>
    <col min="2807" max="2807" width="24.7109375" style="40" customWidth="1"/>
    <col min="2808" max="2808" width="18.7109375" style="40" customWidth="1"/>
    <col min="2809" max="2810" width="9.7109375" style="40" customWidth="1"/>
    <col min="2811" max="2812" width="18.7109375" style="40" customWidth="1"/>
    <col min="2813" max="2816" width="9.7109375" style="40" customWidth="1"/>
    <col min="2817" max="2817" width="18.7109375" style="40" customWidth="1"/>
    <col min="2818" max="3062" width="16.7109375" style="40"/>
    <col min="3063" max="3063" width="24.7109375" style="40" customWidth="1"/>
    <col min="3064" max="3064" width="18.7109375" style="40" customWidth="1"/>
    <col min="3065" max="3066" width="9.7109375" style="40" customWidth="1"/>
    <col min="3067" max="3068" width="18.7109375" style="40" customWidth="1"/>
    <col min="3069" max="3072" width="9.7109375" style="40" customWidth="1"/>
    <col min="3073" max="3073" width="18.7109375" style="40" customWidth="1"/>
    <col min="3074" max="3318" width="16.7109375" style="40"/>
    <col min="3319" max="3319" width="24.7109375" style="40" customWidth="1"/>
    <col min="3320" max="3320" width="18.7109375" style="40" customWidth="1"/>
    <col min="3321" max="3322" width="9.7109375" style="40" customWidth="1"/>
    <col min="3323" max="3324" width="18.7109375" style="40" customWidth="1"/>
    <col min="3325" max="3328" width="9.7109375" style="40" customWidth="1"/>
    <col min="3329" max="3329" width="18.7109375" style="40" customWidth="1"/>
    <col min="3330" max="3574" width="16.7109375" style="40"/>
    <col min="3575" max="3575" width="24.7109375" style="40" customWidth="1"/>
    <col min="3576" max="3576" width="18.7109375" style="40" customWidth="1"/>
    <col min="3577" max="3578" width="9.7109375" style="40" customWidth="1"/>
    <col min="3579" max="3580" width="18.7109375" style="40" customWidth="1"/>
    <col min="3581" max="3584" width="9.7109375" style="40" customWidth="1"/>
    <col min="3585" max="3585" width="18.7109375" style="40" customWidth="1"/>
    <col min="3586" max="3830" width="16.7109375" style="40"/>
    <col min="3831" max="3831" width="24.7109375" style="40" customWidth="1"/>
    <col min="3832" max="3832" width="18.7109375" style="40" customWidth="1"/>
    <col min="3833" max="3834" width="9.7109375" style="40" customWidth="1"/>
    <col min="3835" max="3836" width="18.7109375" style="40" customWidth="1"/>
    <col min="3837" max="3840" width="9.7109375" style="40" customWidth="1"/>
    <col min="3841" max="3841" width="18.7109375" style="40" customWidth="1"/>
    <col min="3842" max="4086" width="16.7109375" style="40"/>
    <col min="4087" max="4087" width="24.7109375" style="40" customWidth="1"/>
    <col min="4088" max="4088" width="18.7109375" style="40" customWidth="1"/>
    <col min="4089" max="4090" width="9.7109375" style="40" customWidth="1"/>
    <col min="4091" max="4092" width="18.7109375" style="40" customWidth="1"/>
    <col min="4093" max="4096" width="9.7109375" style="40" customWidth="1"/>
    <col min="4097" max="4097" width="18.7109375" style="40" customWidth="1"/>
    <col min="4098" max="4342" width="16.7109375" style="40"/>
    <col min="4343" max="4343" width="24.7109375" style="40" customWidth="1"/>
    <col min="4344" max="4344" width="18.7109375" style="40" customWidth="1"/>
    <col min="4345" max="4346" width="9.7109375" style="40" customWidth="1"/>
    <col min="4347" max="4348" width="18.7109375" style="40" customWidth="1"/>
    <col min="4349" max="4352" width="9.7109375" style="40" customWidth="1"/>
    <col min="4353" max="4353" width="18.7109375" style="40" customWidth="1"/>
    <col min="4354" max="4598" width="16.7109375" style="40"/>
    <col min="4599" max="4599" width="24.7109375" style="40" customWidth="1"/>
    <col min="4600" max="4600" width="18.7109375" style="40" customWidth="1"/>
    <col min="4601" max="4602" width="9.7109375" style="40" customWidth="1"/>
    <col min="4603" max="4604" width="18.7109375" style="40" customWidth="1"/>
    <col min="4605" max="4608" width="9.7109375" style="40" customWidth="1"/>
    <col min="4609" max="4609" width="18.7109375" style="40" customWidth="1"/>
    <col min="4610" max="4854" width="16.7109375" style="40"/>
    <col min="4855" max="4855" width="24.7109375" style="40" customWidth="1"/>
    <col min="4856" max="4856" width="18.7109375" style="40" customWidth="1"/>
    <col min="4857" max="4858" width="9.7109375" style="40" customWidth="1"/>
    <col min="4859" max="4860" width="18.7109375" style="40" customWidth="1"/>
    <col min="4861" max="4864" width="9.7109375" style="40" customWidth="1"/>
    <col min="4865" max="4865" width="18.7109375" style="40" customWidth="1"/>
    <col min="4866" max="5110" width="16.7109375" style="40"/>
    <col min="5111" max="5111" width="24.7109375" style="40" customWidth="1"/>
    <col min="5112" max="5112" width="18.7109375" style="40" customWidth="1"/>
    <col min="5113" max="5114" width="9.7109375" style="40" customWidth="1"/>
    <col min="5115" max="5116" width="18.7109375" style="40" customWidth="1"/>
    <col min="5117" max="5120" width="9.7109375" style="40" customWidth="1"/>
    <col min="5121" max="5121" width="18.7109375" style="40" customWidth="1"/>
    <col min="5122" max="5366" width="16.7109375" style="40"/>
    <col min="5367" max="5367" width="24.7109375" style="40" customWidth="1"/>
    <col min="5368" max="5368" width="18.7109375" style="40" customWidth="1"/>
    <col min="5369" max="5370" width="9.7109375" style="40" customWidth="1"/>
    <col min="5371" max="5372" width="18.7109375" style="40" customWidth="1"/>
    <col min="5373" max="5376" width="9.7109375" style="40" customWidth="1"/>
    <col min="5377" max="5377" width="18.7109375" style="40" customWidth="1"/>
    <col min="5378" max="5622" width="16.7109375" style="40"/>
    <col min="5623" max="5623" width="24.7109375" style="40" customWidth="1"/>
    <col min="5624" max="5624" width="18.7109375" style="40" customWidth="1"/>
    <col min="5625" max="5626" width="9.7109375" style="40" customWidth="1"/>
    <col min="5627" max="5628" width="18.7109375" style="40" customWidth="1"/>
    <col min="5629" max="5632" width="9.7109375" style="40" customWidth="1"/>
    <col min="5633" max="5633" width="18.7109375" style="40" customWidth="1"/>
    <col min="5634" max="5878" width="16.7109375" style="40"/>
    <col min="5879" max="5879" width="24.7109375" style="40" customWidth="1"/>
    <col min="5880" max="5880" width="18.7109375" style="40" customWidth="1"/>
    <col min="5881" max="5882" width="9.7109375" style="40" customWidth="1"/>
    <col min="5883" max="5884" width="18.7109375" style="40" customWidth="1"/>
    <col min="5885" max="5888" width="9.7109375" style="40" customWidth="1"/>
    <col min="5889" max="5889" width="18.7109375" style="40" customWidth="1"/>
    <col min="5890" max="6134" width="16.7109375" style="40"/>
    <col min="6135" max="6135" width="24.7109375" style="40" customWidth="1"/>
    <col min="6136" max="6136" width="18.7109375" style="40" customWidth="1"/>
    <col min="6137" max="6138" width="9.7109375" style="40" customWidth="1"/>
    <col min="6139" max="6140" width="18.7109375" style="40" customWidth="1"/>
    <col min="6141" max="6144" width="9.7109375" style="40" customWidth="1"/>
    <col min="6145" max="6145" width="18.7109375" style="40" customWidth="1"/>
    <col min="6146" max="6390" width="16.7109375" style="40"/>
    <col min="6391" max="6391" width="24.7109375" style="40" customWidth="1"/>
    <col min="6392" max="6392" width="18.7109375" style="40" customWidth="1"/>
    <col min="6393" max="6394" width="9.7109375" style="40" customWidth="1"/>
    <col min="6395" max="6396" width="18.7109375" style="40" customWidth="1"/>
    <col min="6397" max="6400" width="9.7109375" style="40" customWidth="1"/>
    <col min="6401" max="6401" width="18.7109375" style="40" customWidth="1"/>
    <col min="6402" max="6646" width="16.7109375" style="40"/>
    <col min="6647" max="6647" width="24.7109375" style="40" customWidth="1"/>
    <col min="6648" max="6648" width="18.7109375" style="40" customWidth="1"/>
    <col min="6649" max="6650" width="9.7109375" style="40" customWidth="1"/>
    <col min="6651" max="6652" width="18.7109375" style="40" customWidth="1"/>
    <col min="6653" max="6656" width="9.7109375" style="40" customWidth="1"/>
    <col min="6657" max="6657" width="18.7109375" style="40" customWidth="1"/>
    <col min="6658" max="6902" width="16.7109375" style="40"/>
    <col min="6903" max="6903" width="24.7109375" style="40" customWidth="1"/>
    <col min="6904" max="6904" width="18.7109375" style="40" customWidth="1"/>
    <col min="6905" max="6906" width="9.7109375" style="40" customWidth="1"/>
    <col min="6907" max="6908" width="18.7109375" style="40" customWidth="1"/>
    <col min="6909" max="6912" width="9.7109375" style="40" customWidth="1"/>
    <col min="6913" max="6913" width="18.7109375" style="40" customWidth="1"/>
    <col min="6914" max="7158" width="16.7109375" style="40"/>
    <col min="7159" max="7159" width="24.7109375" style="40" customWidth="1"/>
    <col min="7160" max="7160" width="18.7109375" style="40" customWidth="1"/>
    <col min="7161" max="7162" width="9.7109375" style="40" customWidth="1"/>
    <col min="7163" max="7164" width="18.7109375" style="40" customWidth="1"/>
    <col min="7165" max="7168" width="9.7109375" style="40" customWidth="1"/>
    <col min="7169" max="7169" width="18.7109375" style="40" customWidth="1"/>
    <col min="7170" max="7414" width="16.7109375" style="40"/>
    <col min="7415" max="7415" width="24.7109375" style="40" customWidth="1"/>
    <col min="7416" max="7416" width="18.7109375" style="40" customWidth="1"/>
    <col min="7417" max="7418" width="9.7109375" style="40" customWidth="1"/>
    <col min="7419" max="7420" width="18.7109375" style="40" customWidth="1"/>
    <col min="7421" max="7424" width="9.7109375" style="40" customWidth="1"/>
    <col min="7425" max="7425" width="18.7109375" style="40" customWidth="1"/>
    <col min="7426" max="7670" width="16.7109375" style="40"/>
    <col min="7671" max="7671" width="24.7109375" style="40" customWidth="1"/>
    <col min="7672" max="7672" width="18.7109375" style="40" customWidth="1"/>
    <col min="7673" max="7674" width="9.7109375" style="40" customWidth="1"/>
    <col min="7675" max="7676" width="18.7109375" style="40" customWidth="1"/>
    <col min="7677" max="7680" width="9.7109375" style="40" customWidth="1"/>
    <col min="7681" max="7681" width="18.7109375" style="40" customWidth="1"/>
    <col min="7682" max="7926" width="16.7109375" style="40"/>
    <col min="7927" max="7927" width="24.7109375" style="40" customWidth="1"/>
    <col min="7928" max="7928" width="18.7109375" style="40" customWidth="1"/>
    <col min="7929" max="7930" width="9.7109375" style="40" customWidth="1"/>
    <col min="7931" max="7932" width="18.7109375" style="40" customWidth="1"/>
    <col min="7933" max="7936" width="9.7109375" style="40" customWidth="1"/>
    <col min="7937" max="7937" width="18.7109375" style="40" customWidth="1"/>
    <col min="7938" max="8182" width="16.7109375" style="40"/>
    <col min="8183" max="8183" width="24.7109375" style="40" customWidth="1"/>
    <col min="8184" max="8184" width="18.7109375" style="40" customWidth="1"/>
    <col min="8185" max="8186" width="9.7109375" style="40" customWidth="1"/>
    <col min="8187" max="8188" width="18.7109375" style="40" customWidth="1"/>
    <col min="8189" max="8192" width="9.7109375" style="40" customWidth="1"/>
    <col min="8193" max="8193" width="18.7109375" style="40" customWidth="1"/>
    <col min="8194" max="8438" width="16.7109375" style="40"/>
    <col min="8439" max="8439" width="24.7109375" style="40" customWidth="1"/>
    <col min="8440" max="8440" width="18.7109375" style="40" customWidth="1"/>
    <col min="8441" max="8442" width="9.7109375" style="40" customWidth="1"/>
    <col min="8443" max="8444" width="18.7109375" style="40" customWidth="1"/>
    <col min="8445" max="8448" width="9.7109375" style="40" customWidth="1"/>
    <col min="8449" max="8449" width="18.7109375" style="40" customWidth="1"/>
    <col min="8450" max="8694" width="16.7109375" style="40"/>
    <col min="8695" max="8695" width="24.7109375" style="40" customWidth="1"/>
    <col min="8696" max="8696" width="18.7109375" style="40" customWidth="1"/>
    <col min="8697" max="8698" width="9.7109375" style="40" customWidth="1"/>
    <col min="8699" max="8700" width="18.7109375" style="40" customWidth="1"/>
    <col min="8701" max="8704" width="9.7109375" style="40" customWidth="1"/>
    <col min="8705" max="8705" width="18.7109375" style="40" customWidth="1"/>
    <col min="8706" max="8950" width="16.7109375" style="40"/>
    <col min="8951" max="8951" width="24.7109375" style="40" customWidth="1"/>
    <col min="8952" max="8952" width="18.7109375" style="40" customWidth="1"/>
    <col min="8953" max="8954" width="9.7109375" style="40" customWidth="1"/>
    <col min="8955" max="8956" width="18.7109375" style="40" customWidth="1"/>
    <col min="8957" max="8960" width="9.7109375" style="40" customWidth="1"/>
    <col min="8961" max="8961" width="18.7109375" style="40" customWidth="1"/>
    <col min="8962" max="9206" width="16.7109375" style="40"/>
    <col min="9207" max="9207" width="24.7109375" style="40" customWidth="1"/>
    <col min="9208" max="9208" width="18.7109375" style="40" customWidth="1"/>
    <col min="9209" max="9210" width="9.7109375" style="40" customWidth="1"/>
    <col min="9211" max="9212" width="18.7109375" style="40" customWidth="1"/>
    <col min="9213" max="9216" width="9.7109375" style="40" customWidth="1"/>
    <col min="9217" max="9217" width="18.7109375" style="40" customWidth="1"/>
    <col min="9218" max="9462" width="16.7109375" style="40"/>
    <col min="9463" max="9463" width="24.7109375" style="40" customWidth="1"/>
    <col min="9464" max="9464" width="18.7109375" style="40" customWidth="1"/>
    <col min="9465" max="9466" width="9.7109375" style="40" customWidth="1"/>
    <col min="9467" max="9468" width="18.7109375" style="40" customWidth="1"/>
    <col min="9469" max="9472" width="9.7109375" style="40" customWidth="1"/>
    <col min="9473" max="9473" width="18.7109375" style="40" customWidth="1"/>
    <col min="9474" max="9718" width="16.7109375" style="40"/>
    <col min="9719" max="9719" width="24.7109375" style="40" customWidth="1"/>
    <col min="9720" max="9720" width="18.7109375" style="40" customWidth="1"/>
    <col min="9721" max="9722" width="9.7109375" style="40" customWidth="1"/>
    <col min="9723" max="9724" width="18.7109375" style="40" customWidth="1"/>
    <col min="9725" max="9728" width="9.7109375" style="40" customWidth="1"/>
    <col min="9729" max="9729" width="18.7109375" style="40" customWidth="1"/>
    <col min="9730" max="9974" width="16.7109375" style="40"/>
    <col min="9975" max="9975" width="24.7109375" style="40" customWidth="1"/>
    <col min="9976" max="9976" width="18.7109375" style="40" customWidth="1"/>
    <col min="9977" max="9978" width="9.7109375" style="40" customWidth="1"/>
    <col min="9979" max="9980" width="18.7109375" style="40" customWidth="1"/>
    <col min="9981" max="9984" width="9.7109375" style="40" customWidth="1"/>
    <col min="9985" max="9985" width="18.7109375" style="40" customWidth="1"/>
    <col min="9986" max="10230" width="16.7109375" style="40"/>
    <col min="10231" max="10231" width="24.7109375" style="40" customWidth="1"/>
    <col min="10232" max="10232" width="18.7109375" style="40" customWidth="1"/>
    <col min="10233" max="10234" width="9.7109375" style="40" customWidth="1"/>
    <col min="10235" max="10236" width="18.7109375" style="40" customWidth="1"/>
    <col min="10237" max="10240" width="9.7109375" style="40" customWidth="1"/>
    <col min="10241" max="10241" width="18.7109375" style="40" customWidth="1"/>
    <col min="10242" max="10486" width="16.7109375" style="40"/>
    <col min="10487" max="10487" width="24.7109375" style="40" customWidth="1"/>
    <col min="10488" max="10488" width="18.7109375" style="40" customWidth="1"/>
    <col min="10489" max="10490" width="9.7109375" style="40" customWidth="1"/>
    <col min="10491" max="10492" width="18.7109375" style="40" customWidth="1"/>
    <col min="10493" max="10496" width="9.7109375" style="40" customWidth="1"/>
    <col min="10497" max="10497" width="18.7109375" style="40" customWidth="1"/>
    <col min="10498" max="10742" width="16.7109375" style="40"/>
    <col min="10743" max="10743" width="24.7109375" style="40" customWidth="1"/>
    <col min="10744" max="10744" width="18.7109375" style="40" customWidth="1"/>
    <col min="10745" max="10746" width="9.7109375" style="40" customWidth="1"/>
    <col min="10747" max="10748" width="18.7109375" style="40" customWidth="1"/>
    <col min="10749" max="10752" width="9.7109375" style="40" customWidth="1"/>
    <col min="10753" max="10753" width="18.7109375" style="40" customWidth="1"/>
    <col min="10754" max="10998" width="16.7109375" style="40"/>
    <col min="10999" max="10999" width="24.7109375" style="40" customWidth="1"/>
    <col min="11000" max="11000" width="18.7109375" style="40" customWidth="1"/>
    <col min="11001" max="11002" width="9.7109375" style="40" customWidth="1"/>
    <col min="11003" max="11004" width="18.7109375" style="40" customWidth="1"/>
    <col min="11005" max="11008" width="9.7109375" style="40" customWidth="1"/>
    <col min="11009" max="11009" width="18.7109375" style="40" customWidth="1"/>
    <col min="11010" max="11254" width="16.7109375" style="40"/>
    <col min="11255" max="11255" width="24.7109375" style="40" customWidth="1"/>
    <col min="11256" max="11256" width="18.7109375" style="40" customWidth="1"/>
    <col min="11257" max="11258" width="9.7109375" style="40" customWidth="1"/>
    <col min="11259" max="11260" width="18.7109375" style="40" customWidth="1"/>
    <col min="11261" max="11264" width="9.7109375" style="40" customWidth="1"/>
    <col min="11265" max="11265" width="18.7109375" style="40" customWidth="1"/>
    <col min="11266" max="11510" width="16.7109375" style="40"/>
    <col min="11511" max="11511" width="24.7109375" style="40" customWidth="1"/>
    <col min="11512" max="11512" width="18.7109375" style="40" customWidth="1"/>
    <col min="11513" max="11514" width="9.7109375" style="40" customWidth="1"/>
    <col min="11515" max="11516" width="18.7109375" style="40" customWidth="1"/>
    <col min="11517" max="11520" width="9.7109375" style="40" customWidth="1"/>
    <col min="11521" max="11521" width="18.7109375" style="40" customWidth="1"/>
    <col min="11522" max="11766" width="16.7109375" style="40"/>
    <col min="11767" max="11767" width="24.7109375" style="40" customWidth="1"/>
    <col min="11768" max="11768" width="18.7109375" style="40" customWidth="1"/>
    <col min="11769" max="11770" width="9.7109375" style="40" customWidth="1"/>
    <col min="11771" max="11772" width="18.7109375" style="40" customWidth="1"/>
    <col min="11773" max="11776" width="9.7109375" style="40" customWidth="1"/>
    <col min="11777" max="11777" width="18.7109375" style="40" customWidth="1"/>
    <col min="11778" max="12022" width="16.7109375" style="40"/>
    <col min="12023" max="12023" width="24.7109375" style="40" customWidth="1"/>
    <col min="12024" max="12024" width="18.7109375" style="40" customWidth="1"/>
    <col min="12025" max="12026" width="9.7109375" style="40" customWidth="1"/>
    <col min="12027" max="12028" width="18.7109375" style="40" customWidth="1"/>
    <col min="12029" max="12032" width="9.7109375" style="40" customWidth="1"/>
    <col min="12033" max="12033" width="18.7109375" style="40" customWidth="1"/>
    <col min="12034" max="12278" width="16.7109375" style="40"/>
    <col min="12279" max="12279" width="24.7109375" style="40" customWidth="1"/>
    <col min="12280" max="12280" width="18.7109375" style="40" customWidth="1"/>
    <col min="12281" max="12282" width="9.7109375" style="40" customWidth="1"/>
    <col min="12283" max="12284" width="18.7109375" style="40" customWidth="1"/>
    <col min="12285" max="12288" width="9.7109375" style="40" customWidth="1"/>
    <col min="12289" max="12289" width="18.7109375" style="40" customWidth="1"/>
    <col min="12290" max="12534" width="16.7109375" style="40"/>
    <col min="12535" max="12535" width="24.7109375" style="40" customWidth="1"/>
    <col min="12536" max="12536" width="18.7109375" style="40" customWidth="1"/>
    <col min="12537" max="12538" width="9.7109375" style="40" customWidth="1"/>
    <col min="12539" max="12540" width="18.7109375" style="40" customWidth="1"/>
    <col min="12541" max="12544" width="9.7109375" style="40" customWidth="1"/>
    <col min="12545" max="12545" width="18.7109375" style="40" customWidth="1"/>
    <col min="12546" max="12790" width="16.7109375" style="40"/>
    <col min="12791" max="12791" width="24.7109375" style="40" customWidth="1"/>
    <col min="12792" max="12792" width="18.7109375" style="40" customWidth="1"/>
    <col min="12793" max="12794" width="9.7109375" style="40" customWidth="1"/>
    <col min="12795" max="12796" width="18.7109375" style="40" customWidth="1"/>
    <col min="12797" max="12800" width="9.7109375" style="40" customWidth="1"/>
    <col min="12801" max="12801" width="18.7109375" style="40" customWidth="1"/>
    <col min="12802" max="13046" width="16.7109375" style="40"/>
    <col min="13047" max="13047" width="24.7109375" style="40" customWidth="1"/>
    <col min="13048" max="13048" width="18.7109375" style="40" customWidth="1"/>
    <col min="13049" max="13050" width="9.7109375" style="40" customWidth="1"/>
    <col min="13051" max="13052" width="18.7109375" style="40" customWidth="1"/>
    <col min="13053" max="13056" width="9.7109375" style="40" customWidth="1"/>
    <col min="13057" max="13057" width="18.7109375" style="40" customWidth="1"/>
    <col min="13058" max="13302" width="16.7109375" style="40"/>
    <col min="13303" max="13303" width="24.7109375" style="40" customWidth="1"/>
    <col min="13304" max="13304" width="18.7109375" style="40" customWidth="1"/>
    <col min="13305" max="13306" width="9.7109375" style="40" customWidth="1"/>
    <col min="13307" max="13308" width="18.7109375" style="40" customWidth="1"/>
    <col min="13309" max="13312" width="9.7109375" style="40" customWidth="1"/>
    <col min="13313" max="13313" width="18.7109375" style="40" customWidth="1"/>
    <col min="13314" max="13558" width="16.7109375" style="40"/>
    <col min="13559" max="13559" width="24.7109375" style="40" customWidth="1"/>
    <col min="13560" max="13560" width="18.7109375" style="40" customWidth="1"/>
    <col min="13561" max="13562" width="9.7109375" style="40" customWidth="1"/>
    <col min="13563" max="13564" width="18.7109375" style="40" customWidth="1"/>
    <col min="13565" max="13568" width="9.7109375" style="40" customWidth="1"/>
    <col min="13569" max="13569" width="18.7109375" style="40" customWidth="1"/>
    <col min="13570" max="13814" width="16.7109375" style="40"/>
    <col min="13815" max="13815" width="24.7109375" style="40" customWidth="1"/>
    <col min="13816" max="13816" width="18.7109375" style="40" customWidth="1"/>
    <col min="13817" max="13818" width="9.7109375" style="40" customWidth="1"/>
    <col min="13819" max="13820" width="18.7109375" style="40" customWidth="1"/>
    <col min="13821" max="13824" width="9.7109375" style="40" customWidth="1"/>
    <col min="13825" max="13825" width="18.7109375" style="40" customWidth="1"/>
    <col min="13826" max="14070" width="16.7109375" style="40"/>
    <col min="14071" max="14071" width="24.7109375" style="40" customWidth="1"/>
    <col min="14072" max="14072" width="18.7109375" style="40" customWidth="1"/>
    <col min="14073" max="14074" width="9.7109375" style="40" customWidth="1"/>
    <col min="14075" max="14076" width="18.7109375" style="40" customWidth="1"/>
    <col min="14077" max="14080" width="9.7109375" style="40" customWidth="1"/>
    <col min="14081" max="14081" width="18.7109375" style="40" customWidth="1"/>
    <col min="14082" max="14326" width="16.7109375" style="40"/>
    <col min="14327" max="14327" width="24.7109375" style="40" customWidth="1"/>
    <col min="14328" max="14328" width="18.7109375" style="40" customWidth="1"/>
    <col min="14329" max="14330" width="9.7109375" style="40" customWidth="1"/>
    <col min="14331" max="14332" width="18.7109375" style="40" customWidth="1"/>
    <col min="14333" max="14336" width="9.7109375" style="40" customWidth="1"/>
    <col min="14337" max="14337" width="18.7109375" style="40" customWidth="1"/>
    <col min="14338" max="14582" width="16.7109375" style="40"/>
    <col min="14583" max="14583" width="24.7109375" style="40" customWidth="1"/>
    <col min="14584" max="14584" width="18.7109375" style="40" customWidth="1"/>
    <col min="14585" max="14586" width="9.7109375" style="40" customWidth="1"/>
    <col min="14587" max="14588" width="18.7109375" style="40" customWidth="1"/>
    <col min="14589" max="14592" width="9.7109375" style="40" customWidth="1"/>
    <col min="14593" max="14593" width="18.7109375" style="40" customWidth="1"/>
    <col min="14594" max="14838" width="16.7109375" style="40"/>
    <col min="14839" max="14839" width="24.7109375" style="40" customWidth="1"/>
    <col min="14840" max="14840" width="18.7109375" style="40" customWidth="1"/>
    <col min="14841" max="14842" width="9.7109375" style="40" customWidth="1"/>
    <col min="14843" max="14844" width="18.7109375" style="40" customWidth="1"/>
    <col min="14845" max="14848" width="9.7109375" style="40" customWidth="1"/>
    <col min="14849" max="14849" width="18.7109375" style="40" customWidth="1"/>
    <col min="14850" max="15094" width="16.7109375" style="40"/>
    <col min="15095" max="15095" width="24.7109375" style="40" customWidth="1"/>
    <col min="15096" max="15096" width="18.7109375" style="40" customWidth="1"/>
    <col min="15097" max="15098" width="9.7109375" style="40" customWidth="1"/>
    <col min="15099" max="15100" width="18.7109375" style="40" customWidth="1"/>
    <col min="15101" max="15104" width="9.7109375" style="40" customWidth="1"/>
    <col min="15105" max="15105" width="18.7109375" style="40" customWidth="1"/>
    <col min="15106" max="15350" width="16.7109375" style="40"/>
    <col min="15351" max="15351" width="24.7109375" style="40" customWidth="1"/>
    <col min="15352" max="15352" width="18.7109375" style="40" customWidth="1"/>
    <col min="15353" max="15354" width="9.7109375" style="40" customWidth="1"/>
    <col min="15355" max="15356" width="18.7109375" style="40" customWidth="1"/>
    <col min="15357" max="15360" width="9.7109375" style="40" customWidth="1"/>
    <col min="15361" max="15361" width="18.7109375" style="40" customWidth="1"/>
    <col min="15362" max="15606" width="16.7109375" style="40"/>
    <col min="15607" max="15607" width="24.7109375" style="40" customWidth="1"/>
    <col min="15608" max="15608" width="18.7109375" style="40" customWidth="1"/>
    <col min="15609" max="15610" width="9.7109375" style="40" customWidth="1"/>
    <col min="15611" max="15612" width="18.7109375" style="40" customWidth="1"/>
    <col min="15613" max="15616" width="9.7109375" style="40" customWidth="1"/>
    <col min="15617" max="15617" width="18.7109375" style="40" customWidth="1"/>
    <col min="15618" max="15862" width="16.7109375" style="40"/>
    <col min="15863" max="15863" width="24.7109375" style="40" customWidth="1"/>
    <col min="15864" max="15864" width="18.7109375" style="40" customWidth="1"/>
    <col min="15865" max="15866" width="9.7109375" style="40" customWidth="1"/>
    <col min="15867" max="15868" width="18.7109375" style="40" customWidth="1"/>
    <col min="15869" max="15872" width="9.7109375" style="40" customWidth="1"/>
    <col min="15873" max="15873" width="18.7109375" style="40" customWidth="1"/>
    <col min="15874" max="16118" width="16.7109375" style="40"/>
    <col min="16119" max="16119" width="24.7109375" style="40" customWidth="1"/>
    <col min="16120" max="16120" width="18.7109375" style="40" customWidth="1"/>
    <col min="16121" max="16122" width="9.7109375" style="40" customWidth="1"/>
    <col min="16123" max="16124" width="18.7109375" style="40" customWidth="1"/>
    <col min="16125" max="16128" width="9.7109375" style="40" customWidth="1"/>
    <col min="16129" max="16129" width="18.7109375" style="40" customWidth="1"/>
    <col min="16130" max="16384" width="16.7109375" style="40"/>
  </cols>
  <sheetData>
    <row r="1" spans="2:10" ht="26.25" customHeight="1" x14ac:dyDescent="0.25">
      <c r="B1" s="62" t="s">
        <v>52</v>
      </c>
      <c r="C1" s="63" t="s">
        <v>62</v>
      </c>
      <c r="D1" s="143"/>
      <c r="F1" s="58" t="s">
        <v>52</v>
      </c>
      <c r="G1" s="59" t="s">
        <v>61</v>
      </c>
    </row>
    <row r="2" spans="2:10" ht="26.25" customHeight="1" x14ac:dyDescent="0.25">
      <c r="B2" s="109"/>
      <c r="C2" s="110"/>
      <c r="D2" s="120"/>
      <c r="F2" s="87" t="s">
        <v>25</v>
      </c>
      <c r="G2" s="57">
        <f t="shared" ref="G2:G15" si="0">COUNTIF($B$2:$B$80,J2)</f>
        <v>0</v>
      </c>
      <c r="J2" s="40" t="s">
        <v>25</v>
      </c>
    </row>
    <row r="3" spans="2:10" ht="26.25" customHeight="1" x14ac:dyDescent="0.25">
      <c r="B3" s="109"/>
      <c r="C3" s="110"/>
      <c r="D3" s="120"/>
      <c r="F3" s="87" t="s">
        <v>24</v>
      </c>
      <c r="G3" s="57">
        <f t="shared" si="0"/>
        <v>0</v>
      </c>
      <c r="J3" s="40" t="s">
        <v>24</v>
      </c>
    </row>
    <row r="4" spans="2:10" ht="26.25" customHeight="1" x14ac:dyDescent="0.25">
      <c r="B4" s="109"/>
      <c r="C4" s="110"/>
      <c r="D4" s="120"/>
      <c r="F4" s="56" t="s">
        <v>23</v>
      </c>
      <c r="G4" s="57">
        <f t="shared" si="0"/>
        <v>0</v>
      </c>
      <c r="J4" s="40" t="s">
        <v>23</v>
      </c>
    </row>
    <row r="5" spans="2:10" ht="26.25" customHeight="1" x14ac:dyDescent="0.25">
      <c r="B5" s="109"/>
      <c r="C5" s="110"/>
      <c r="D5" s="120"/>
      <c r="F5" s="56" t="s">
        <v>22</v>
      </c>
      <c r="G5" s="57">
        <f t="shared" si="0"/>
        <v>0</v>
      </c>
      <c r="J5" s="40" t="s">
        <v>22</v>
      </c>
    </row>
    <row r="6" spans="2:10" ht="26.25" customHeight="1" x14ac:dyDescent="0.25">
      <c r="B6" s="109"/>
      <c r="C6" s="110"/>
      <c r="D6" s="120"/>
      <c r="F6" s="56" t="s">
        <v>21</v>
      </c>
      <c r="G6" s="57">
        <f t="shared" si="0"/>
        <v>0</v>
      </c>
      <c r="J6" s="40" t="s">
        <v>21</v>
      </c>
    </row>
    <row r="7" spans="2:10" ht="26.25" customHeight="1" x14ac:dyDescent="0.25">
      <c r="B7" s="109"/>
      <c r="C7" s="110"/>
      <c r="D7" s="120"/>
      <c r="F7" s="56" t="s">
        <v>20</v>
      </c>
      <c r="G7" s="57">
        <f t="shared" si="0"/>
        <v>0</v>
      </c>
      <c r="J7" s="40" t="s">
        <v>20</v>
      </c>
    </row>
    <row r="8" spans="2:10" ht="26.25" customHeight="1" x14ac:dyDescent="0.25">
      <c r="B8" s="109"/>
      <c r="C8" s="110"/>
      <c r="D8" s="120"/>
      <c r="F8" s="56" t="s">
        <v>19</v>
      </c>
      <c r="G8" s="57">
        <f t="shared" si="0"/>
        <v>0</v>
      </c>
      <c r="J8" s="40" t="s">
        <v>19</v>
      </c>
    </row>
    <row r="9" spans="2:10" ht="26.25" customHeight="1" x14ac:dyDescent="0.25">
      <c r="B9" s="109"/>
      <c r="C9" s="110"/>
      <c r="D9" s="120"/>
      <c r="F9" s="88" t="s">
        <v>87</v>
      </c>
      <c r="G9" s="57">
        <f t="shared" si="0"/>
        <v>0</v>
      </c>
      <c r="J9" s="40" t="s">
        <v>87</v>
      </c>
    </row>
    <row r="10" spans="2:10" ht="26.25" customHeight="1" x14ac:dyDescent="0.25">
      <c r="B10" s="109"/>
      <c r="C10" s="110"/>
      <c r="D10" s="120"/>
      <c r="F10" s="88" t="s">
        <v>105</v>
      </c>
      <c r="G10" s="94">
        <f t="shared" si="0"/>
        <v>0</v>
      </c>
      <c r="J10" s="40" t="s">
        <v>105</v>
      </c>
    </row>
    <row r="11" spans="2:10" ht="26.25" customHeight="1" x14ac:dyDescent="0.25">
      <c r="B11" s="109"/>
      <c r="C11" s="110"/>
      <c r="D11" s="120"/>
      <c r="F11" s="88" t="s">
        <v>106</v>
      </c>
      <c r="G11" s="94">
        <f t="shared" si="0"/>
        <v>0</v>
      </c>
      <c r="J11" s="40" t="s">
        <v>106</v>
      </c>
    </row>
    <row r="12" spans="2:10" ht="26.25" customHeight="1" x14ac:dyDescent="0.25">
      <c r="B12" s="109"/>
      <c r="C12" s="110"/>
      <c r="D12" s="120"/>
      <c r="F12" s="88" t="s">
        <v>107</v>
      </c>
      <c r="G12" s="94">
        <f t="shared" si="0"/>
        <v>0</v>
      </c>
      <c r="J12" s="40" t="s">
        <v>107</v>
      </c>
    </row>
    <row r="13" spans="2:10" ht="26.25" customHeight="1" x14ac:dyDescent="0.25">
      <c r="B13" s="109"/>
      <c r="C13" s="110"/>
      <c r="D13" s="120"/>
      <c r="F13" s="88" t="s">
        <v>108</v>
      </c>
      <c r="G13" s="94">
        <f t="shared" si="0"/>
        <v>0</v>
      </c>
      <c r="J13" s="40" t="s">
        <v>108</v>
      </c>
    </row>
    <row r="14" spans="2:10" ht="26.25" customHeight="1" x14ac:dyDescent="0.25">
      <c r="B14" s="109"/>
      <c r="C14" s="110"/>
      <c r="D14" s="120"/>
      <c r="F14" s="88" t="s">
        <v>109</v>
      </c>
      <c r="G14" s="94">
        <f t="shared" si="0"/>
        <v>0</v>
      </c>
      <c r="J14" s="40" t="s">
        <v>109</v>
      </c>
    </row>
    <row r="15" spans="2:10" ht="26.25" customHeight="1" x14ac:dyDescent="0.25">
      <c r="B15" s="109"/>
      <c r="C15" s="110"/>
      <c r="D15" s="120"/>
      <c r="F15" s="60" t="s">
        <v>88</v>
      </c>
      <c r="G15" s="61">
        <f t="shared" si="0"/>
        <v>0</v>
      </c>
      <c r="J15" s="40" t="s">
        <v>88</v>
      </c>
    </row>
    <row r="16" spans="2:10" ht="26.25" customHeight="1" x14ac:dyDescent="0.25">
      <c r="B16" s="109"/>
      <c r="C16" s="110"/>
      <c r="D16" s="120"/>
    </row>
    <row r="17" spans="2:7" ht="26.25" customHeight="1" x14ac:dyDescent="0.25">
      <c r="B17" s="109"/>
      <c r="C17" s="110"/>
      <c r="D17" s="120"/>
      <c r="F17" s="106" t="s">
        <v>104</v>
      </c>
      <c r="G17" s="107">
        <f>SUM(Tableau3[Quantité])</f>
        <v>0</v>
      </c>
    </row>
    <row r="18" spans="2:7" ht="26.25" customHeight="1" x14ac:dyDescent="0.25">
      <c r="B18" s="109"/>
      <c r="C18" s="110"/>
      <c r="D18" s="120"/>
    </row>
    <row r="19" spans="2:7" ht="26.25" customHeight="1" x14ac:dyDescent="0.25">
      <c r="B19" s="109"/>
      <c r="C19" s="110"/>
      <c r="D19" s="120"/>
    </row>
    <row r="20" spans="2:7" ht="26.25" customHeight="1" x14ac:dyDescent="0.25">
      <c r="B20" s="109"/>
      <c r="C20" s="110"/>
      <c r="D20" s="120"/>
    </row>
    <row r="21" spans="2:7" ht="26.25" customHeight="1" x14ac:dyDescent="0.25">
      <c r="B21" s="109"/>
      <c r="C21" s="110"/>
      <c r="D21" s="120"/>
    </row>
    <row r="22" spans="2:7" ht="26.25" customHeight="1" x14ac:dyDescent="0.25">
      <c r="B22" s="109"/>
      <c r="C22" s="110"/>
      <c r="D22" s="120"/>
    </row>
    <row r="23" spans="2:7" ht="26.25" customHeight="1" x14ac:dyDescent="0.25">
      <c r="B23" s="109"/>
      <c r="C23" s="110"/>
      <c r="D23" s="120"/>
    </row>
    <row r="24" spans="2:7" ht="26.25" customHeight="1" x14ac:dyDescent="0.25">
      <c r="B24" s="109"/>
      <c r="C24" s="110"/>
      <c r="D24" s="120"/>
    </row>
    <row r="25" spans="2:7" ht="26.25" customHeight="1" x14ac:dyDescent="0.25">
      <c r="B25" s="109"/>
      <c r="C25" s="110"/>
      <c r="D25" s="120"/>
    </row>
    <row r="26" spans="2:7" ht="26.25" customHeight="1" x14ac:dyDescent="0.25">
      <c r="B26" s="109"/>
      <c r="C26" s="110"/>
      <c r="D26" s="120"/>
    </row>
    <row r="27" spans="2:7" ht="26.25" customHeight="1" x14ac:dyDescent="0.25">
      <c r="B27" s="109"/>
      <c r="C27" s="110"/>
      <c r="D27" s="120"/>
    </row>
    <row r="28" spans="2:7" ht="26.25" customHeight="1" x14ac:dyDescent="0.25">
      <c r="B28" s="109"/>
      <c r="C28" s="110"/>
      <c r="D28" s="120"/>
    </row>
    <row r="29" spans="2:7" ht="26.25" customHeight="1" x14ac:dyDescent="0.25">
      <c r="B29" s="109"/>
      <c r="C29" s="110"/>
      <c r="D29" s="120"/>
    </row>
    <row r="30" spans="2:7" ht="26.25" customHeight="1" x14ac:dyDescent="0.25">
      <c r="B30" s="109"/>
      <c r="C30" s="110"/>
      <c r="D30" s="120"/>
    </row>
    <row r="31" spans="2:7" ht="26.25" customHeight="1" x14ac:dyDescent="0.25">
      <c r="B31" s="109"/>
      <c r="C31" s="110"/>
      <c r="D31" s="120"/>
    </row>
    <row r="32" spans="2:7" ht="26.25" customHeight="1" x14ac:dyDescent="0.25">
      <c r="B32" s="109"/>
      <c r="C32" s="110"/>
      <c r="D32" s="120"/>
    </row>
    <row r="33" spans="2:4" ht="26.25" customHeight="1" x14ac:dyDescent="0.25">
      <c r="B33" s="109"/>
      <c r="C33" s="110"/>
      <c r="D33" s="120"/>
    </row>
    <row r="34" spans="2:4" ht="26.25" customHeight="1" x14ac:dyDescent="0.25">
      <c r="B34" s="109"/>
      <c r="C34" s="110"/>
      <c r="D34" s="120"/>
    </row>
    <row r="35" spans="2:4" ht="26.25" customHeight="1" x14ac:dyDescent="0.25">
      <c r="B35" s="98"/>
      <c r="C35" s="110"/>
      <c r="D35" s="120"/>
    </row>
    <row r="36" spans="2:4" ht="26.25" customHeight="1" x14ac:dyDescent="0.25">
      <c r="B36" s="98"/>
      <c r="C36" s="110"/>
      <c r="D36" s="120"/>
    </row>
    <row r="37" spans="2:4" ht="26.25" customHeight="1" x14ac:dyDescent="0.25">
      <c r="B37" s="98"/>
      <c r="C37" s="110"/>
      <c r="D37" s="120"/>
    </row>
    <row r="38" spans="2:4" ht="26.25" customHeight="1" x14ac:dyDescent="0.25">
      <c r="B38" s="98"/>
      <c r="C38" s="110"/>
      <c r="D38" s="120"/>
    </row>
    <row r="39" spans="2:4" ht="26.25" customHeight="1" x14ac:dyDescent="0.25">
      <c r="B39" s="98"/>
      <c r="C39" s="110"/>
      <c r="D39" s="120"/>
    </row>
    <row r="40" spans="2:4" ht="26.25" customHeight="1" x14ac:dyDescent="0.25">
      <c r="B40" s="98"/>
      <c r="C40" s="110"/>
      <c r="D40" s="120"/>
    </row>
    <row r="41" spans="2:4" ht="26.25" customHeight="1" x14ac:dyDescent="0.25">
      <c r="B41" s="98"/>
      <c r="C41" s="110"/>
      <c r="D41" s="120"/>
    </row>
    <row r="42" spans="2:4" ht="26.25" customHeight="1" x14ac:dyDescent="0.25">
      <c r="B42" s="98"/>
      <c r="C42" s="110"/>
      <c r="D42" s="120"/>
    </row>
    <row r="43" spans="2:4" ht="26.25" customHeight="1" x14ac:dyDescent="0.25">
      <c r="B43" s="98"/>
      <c r="C43" s="110"/>
      <c r="D43" s="120"/>
    </row>
    <row r="44" spans="2:4" ht="26.25" customHeight="1" x14ac:dyDescent="0.25">
      <c r="B44" s="98"/>
      <c r="C44" s="110"/>
      <c r="D44" s="120"/>
    </row>
    <row r="45" spans="2:4" ht="26.25" customHeight="1" x14ac:dyDescent="0.25">
      <c r="B45" s="98"/>
      <c r="C45" s="110"/>
      <c r="D45" s="120"/>
    </row>
    <row r="46" spans="2:4" ht="26.25" customHeight="1" x14ac:dyDescent="0.25">
      <c r="B46" s="98"/>
      <c r="C46" s="110"/>
      <c r="D46" s="120"/>
    </row>
    <row r="47" spans="2:4" ht="26.25" customHeight="1" x14ac:dyDescent="0.25">
      <c r="B47" s="98"/>
      <c r="C47" s="110"/>
      <c r="D47" s="120"/>
    </row>
    <row r="48" spans="2:4" ht="26.25" customHeight="1" x14ac:dyDescent="0.25">
      <c r="B48" s="98"/>
      <c r="C48" s="110"/>
      <c r="D48" s="120"/>
    </row>
    <row r="49" spans="2:4" ht="26.25" customHeight="1" x14ac:dyDescent="0.25">
      <c r="B49" s="98"/>
      <c r="C49" s="110"/>
      <c r="D49" s="120"/>
    </row>
    <row r="50" spans="2:4" ht="26.25" customHeight="1" x14ac:dyDescent="0.25">
      <c r="B50" s="98"/>
      <c r="C50" s="110"/>
      <c r="D50" s="120"/>
    </row>
    <row r="51" spans="2:4" ht="26.25" customHeight="1" x14ac:dyDescent="0.25">
      <c r="B51" s="98"/>
      <c r="C51" s="110"/>
      <c r="D51" s="120"/>
    </row>
    <row r="52" spans="2:4" ht="26.25" customHeight="1" x14ac:dyDescent="0.25">
      <c r="B52" s="98"/>
      <c r="C52" s="110"/>
      <c r="D52" s="120"/>
    </row>
    <row r="53" spans="2:4" ht="26.25" customHeight="1" x14ac:dyDescent="0.25">
      <c r="B53" s="98"/>
      <c r="C53" s="110"/>
      <c r="D53" s="120"/>
    </row>
    <row r="54" spans="2:4" ht="26.25" customHeight="1" x14ac:dyDescent="0.25">
      <c r="B54" s="98"/>
      <c r="C54" s="110"/>
      <c r="D54" s="120"/>
    </row>
    <row r="55" spans="2:4" ht="26.25" customHeight="1" x14ac:dyDescent="0.25">
      <c r="B55" s="98"/>
      <c r="C55" s="110"/>
      <c r="D55" s="120"/>
    </row>
    <row r="56" spans="2:4" ht="26.25" customHeight="1" x14ac:dyDescent="0.25">
      <c r="B56" s="98"/>
      <c r="C56" s="110"/>
      <c r="D56" s="120"/>
    </row>
    <row r="57" spans="2:4" ht="26.25" customHeight="1" x14ac:dyDescent="0.25">
      <c r="B57" s="98"/>
      <c r="C57" s="110"/>
      <c r="D57" s="120"/>
    </row>
    <row r="58" spans="2:4" ht="26.25" customHeight="1" x14ac:dyDescent="0.25">
      <c r="B58" s="98"/>
      <c r="C58" s="110"/>
      <c r="D58" s="120"/>
    </row>
    <row r="59" spans="2:4" ht="26.25" customHeight="1" x14ac:dyDescent="0.25">
      <c r="B59" s="98"/>
      <c r="C59" s="110"/>
      <c r="D59" s="120"/>
    </row>
    <row r="60" spans="2:4" ht="26.25" customHeight="1" x14ac:dyDescent="0.25">
      <c r="B60" s="98"/>
      <c r="C60" s="110"/>
      <c r="D60" s="120"/>
    </row>
    <row r="61" spans="2:4" ht="26.25" customHeight="1" x14ac:dyDescent="0.25">
      <c r="B61" s="98"/>
      <c r="C61" s="110"/>
      <c r="D61" s="120"/>
    </row>
    <row r="62" spans="2:4" ht="26.25" customHeight="1" x14ac:dyDescent="0.25">
      <c r="B62" s="98"/>
      <c r="C62" s="110"/>
      <c r="D62" s="120"/>
    </row>
    <row r="63" spans="2:4" ht="26.25" customHeight="1" x14ac:dyDescent="0.25">
      <c r="B63" s="98"/>
      <c r="C63" s="104"/>
      <c r="D63" s="120"/>
    </row>
    <row r="64" spans="2:4" ht="26.25" customHeight="1" x14ac:dyDescent="0.25">
      <c r="B64" s="98"/>
      <c r="C64" s="104"/>
      <c r="D64" s="120"/>
    </row>
    <row r="65" spans="2:4" ht="26.25" customHeight="1" x14ac:dyDescent="0.25">
      <c r="B65" s="98"/>
      <c r="C65" s="104"/>
      <c r="D65" s="120"/>
    </row>
    <row r="66" spans="2:4" ht="26.25" customHeight="1" x14ac:dyDescent="0.25">
      <c r="B66" s="98"/>
      <c r="C66" s="105"/>
      <c r="D66" s="120"/>
    </row>
    <row r="67" spans="2:4" ht="26.25" customHeight="1" x14ac:dyDescent="0.25">
      <c r="B67" s="98"/>
      <c r="C67" s="105"/>
      <c r="D67" s="120"/>
    </row>
    <row r="68" spans="2:4" ht="26.25" customHeight="1" x14ac:dyDescent="0.25">
      <c r="B68" s="98"/>
      <c r="C68" s="105"/>
      <c r="D68" s="120"/>
    </row>
    <row r="69" spans="2:4" ht="26.25" customHeight="1" x14ac:dyDescent="0.25">
      <c r="B69" s="98"/>
      <c r="C69" s="105"/>
      <c r="D69" s="120"/>
    </row>
    <row r="70" spans="2:4" ht="26.25" customHeight="1" x14ac:dyDescent="0.25">
      <c r="B70" s="98"/>
      <c r="C70" s="110"/>
      <c r="D70" s="120"/>
    </row>
    <row r="71" spans="2:4" ht="26.25" customHeight="1" x14ac:dyDescent="0.25">
      <c r="B71" s="98"/>
      <c r="C71" s="110"/>
      <c r="D71" s="120"/>
    </row>
    <row r="72" spans="2:4" ht="26.25" customHeight="1" x14ac:dyDescent="0.25">
      <c r="B72" s="98"/>
      <c r="C72" s="110"/>
      <c r="D72" s="120"/>
    </row>
    <row r="73" spans="2:4" ht="26.25" customHeight="1" x14ac:dyDescent="0.25">
      <c r="B73" s="98"/>
      <c r="C73" s="110"/>
      <c r="D73" s="120"/>
    </row>
    <row r="74" spans="2:4" ht="26.25" customHeight="1" x14ac:dyDescent="0.25">
      <c r="B74" s="98"/>
      <c r="C74" s="110"/>
      <c r="D74" s="120"/>
    </row>
    <row r="75" spans="2:4" ht="26.25" customHeight="1" x14ac:dyDescent="0.25">
      <c r="B75" s="98"/>
      <c r="C75" s="110"/>
      <c r="D75" s="120"/>
    </row>
    <row r="76" spans="2:4" ht="26.25" customHeight="1" x14ac:dyDescent="0.25">
      <c r="B76" s="98"/>
      <c r="C76" s="110"/>
      <c r="D76" s="120"/>
    </row>
    <row r="77" spans="2:4" ht="26.25" customHeight="1" x14ac:dyDescent="0.25">
      <c r="B77" s="98"/>
      <c r="C77" s="110"/>
      <c r="D77" s="120"/>
    </row>
    <row r="78" spans="2:4" ht="26.25" customHeight="1" x14ac:dyDescent="0.25">
      <c r="B78" s="98"/>
      <c r="C78" s="110"/>
      <c r="D78" s="120"/>
    </row>
    <row r="79" spans="2:4" ht="26.25" customHeight="1" x14ac:dyDescent="0.25">
      <c r="B79" s="98"/>
      <c r="C79" s="105"/>
      <c r="D79" s="120"/>
    </row>
    <row r="80" spans="2:4" ht="26.25" customHeight="1" x14ac:dyDescent="0.25">
      <c r="B80" s="102"/>
      <c r="C80" s="111"/>
      <c r="D80" s="120"/>
    </row>
  </sheetData>
  <sheetProtection sheet="1" objects="1" scenarios="1"/>
  <dataValidations count="1">
    <dataValidation type="list" allowBlank="1" showInputMessage="1" showErrorMessage="1" sqref="B2:B80">
      <formula1>$J$2:$J$15</formula1>
    </dataValidation>
  </dataValidations>
  <printOptions horizontalCentered="1" verticalCentered="1"/>
  <pageMargins left="0" right="0" top="0" bottom="0" header="0.51181102362204722" footer="0.51181102362204722"/>
  <pageSetup paperSize="9" scale="67" orientation="portrait" r:id="rId1"/>
  <headerFooter alignWithMargins="0"/>
  <rowBreaks count="1" manualBreakCount="1">
    <brk id="40" max="7" man="1"/>
  </rowBreaks>
  <colBreaks count="1" manualBreakCount="1">
    <brk id="4" max="79" man="1"/>
  </col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1"/>
  <sheetViews>
    <sheetView zoomScaleNormal="100" zoomScaleSheetLayoutView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RowHeight="15.75" x14ac:dyDescent="0.25"/>
  <cols>
    <col min="1" max="2" width="20.7109375" style="48" customWidth="1"/>
    <col min="3" max="3" width="15.7109375" style="49" customWidth="1"/>
    <col min="4" max="9" width="15.7109375" style="44" customWidth="1"/>
    <col min="10" max="10" width="20.7109375" style="44" customWidth="1"/>
    <col min="11" max="12" width="15.7109375" style="44" customWidth="1"/>
    <col min="13" max="13" width="30.7109375" style="48" customWidth="1"/>
    <col min="14" max="16384" width="11.42578125" style="50"/>
  </cols>
  <sheetData>
    <row r="1" spans="1:15" s="47" customFormat="1" x14ac:dyDescent="0.25">
      <c r="A1" s="45" t="s">
        <v>54</v>
      </c>
      <c r="B1" s="45" t="s">
        <v>55</v>
      </c>
      <c r="C1" s="46" t="s">
        <v>63</v>
      </c>
      <c r="D1" s="45" t="s">
        <v>64</v>
      </c>
      <c r="E1" s="45" t="s">
        <v>52</v>
      </c>
      <c r="F1" s="45" t="s">
        <v>65</v>
      </c>
      <c r="G1" s="45" t="s">
        <v>66</v>
      </c>
      <c r="H1" s="45" t="s">
        <v>67</v>
      </c>
      <c r="I1" s="45" t="s">
        <v>68</v>
      </c>
      <c r="J1" s="45" t="s">
        <v>69</v>
      </c>
      <c r="K1" s="45" t="s">
        <v>70</v>
      </c>
      <c r="L1" s="45" t="s">
        <v>83</v>
      </c>
      <c r="M1" s="45" t="s">
        <v>81</v>
      </c>
    </row>
    <row r="2" spans="1:15" x14ac:dyDescent="0.25">
      <c r="A2" s="144"/>
      <c r="B2" s="144"/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4"/>
      <c r="O2" s="51"/>
    </row>
    <row r="3" spans="1:15" x14ac:dyDescent="0.25">
      <c r="A3" s="144"/>
      <c r="B3" s="144"/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4"/>
      <c r="O3" s="51"/>
    </row>
    <row r="4" spans="1:15" x14ac:dyDescent="0.25">
      <c r="A4" s="144"/>
      <c r="B4" s="144"/>
      <c r="C4" s="145"/>
      <c r="D4" s="146"/>
      <c r="E4" s="146"/>
      <c r="F4" s="146"/>
      <c r="G4" s="146"/>
      <c r="H4" s="146"/>
      <c r="I4" s="146"/>
      <c r="J4" s="146"/>
      <c r="K4" s="146"/>
      <c r="L4" s="146"/>
      <c r="M4" s="144"/>
      <c r="O4" s="51"/>
    </row>
    <row r="5" spans="1:15" x14ac:dyDescent="0.25">
      <c r="A5" s="144"/>
      <c r="B5" s="144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4"/>
      <c r="O5" s="51"/>
    </row>
    <row r="6" spans="1:15" x14ac:dyDescent="0.25">
      <c r="A6" s="144"/>
      <c r="B6" s="144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4"/>
      <c r="O6" s="51"/>
    </row>
    <row r="7" spans="1:15" x14ac:dyDescent="0.25">
      <c r="A7" s="144"/>
      <c r="B7" s="144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4"/>
    </row>
    <row r="8" spans="1:15" x14ac:dyDescent="0.25">
      <c r="A8" s="144"/>
      <c r="B8" s="144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4"/>
    </row>
    <row r="9" spans="1:15" x14ac:dyDescent="0.25">
      <c r="A9" s="144"/>
      <c r="B9" s="144"/>
      <c r="C9" s="145"/>
      <c r="D9" s="146"/>
      <c r="E9" s="146"/>
      <c r="F9" s="146"/>
      <c r="G9" s="146"/>
      <c r="H9" s="146"/>
      <c r="I9" s="146"/>
      <c r="J9" s="146"/>
      <c r="K9" s="146"/>
      <c r="L9" s="146"/>
      <c r="M9" s="144"/>
      <c r="O9" s="51"/>
    </row>
    <row r="10" spans="1:15" x14ac:dyDescent="0.25">
      <c r="A10" s="144"/>
      <c r="B10" s="144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4"/>
      <c r="O10" s="51"/>
    </row>
    <row r="11" spans="1:15" x14ac:dyDescent="0.25">
      <c r="A11" s="144"/>
      <c r="B11" s="144"/>
      <c r="C11" s="145"/>
      <c r="D11" s="146"/>
      <c r="E11" s="146"/>
      <c r="F11" s="146"/>
      <c r="G11" s="146"/>
      <c r="H11" s="146"/>
      <c r="I11" s="146"/>
      <c r="J11" s="146"/>
      <c r="K11" s="146"/>
      <c r="L11" s="146"/>
      <c r="M11" s="144"/>
    </row>
    <row r="12" spans="1:15" x14ac:dyDescent="0.25">
      <c r="A12" s="144"/>
      <c r="B12" s="144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4"/>
      <c r="O12" s="51"/>
    </row>
    <row r="13" spans="1:15" x14ac:dyDescent="0.25">
      <c r="A13" s="144"/>
      <c r="B13" s="144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4"/>
      <c r="O13" s="51"/>
    </row>
    <row r="14" spans="1:15" x14ac:dyDescent="0.25">
      <c r="A14" s="144"/>
      <c r="B14" s="144"/>
      <c r="C14" s="145"/>
      <c r="D14" s="146"/>
      <c r="E14" s="146"/>
      <c r="F14" s="146"/>
      <c r="G14" s="146"/>
      <c r="H14" s="146"/>
      <c r="I14" s="146"/>
      <c r="J14" s="146"/>
      <c r="K14" s="146"/>
      <c r="L14" s="146"/>
      <c r="M14" s="144"/>
      <c r="O14" s="51"/>
    </row>
    <row r="15" spans="1:15" x14ac:dyDescent="0.25">
      <c r="A15" s="144"/>
      <c r="B15" s="144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4"/>
    </row>
    <row r="16" spans="1:15" x14ac:dyDescent="0.25">
      <c r="A16" s="144"/>
      <c r="B16" s="144"/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4"/>
    </row>
    <row r="17" spans="1:13" x14ac:dyDescent="0.25">
      <c r="A17" s="144"/>
      <c r="B17" s="144"/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144"/>
    </row>
    <row r="18" spans="1:13" x14ac:dyDescent="0.25">
      <c r="A18" s="144"/>
      <c r="B18" s="144"/>
      <c r="C18" s="145"/>
      <c r="D18" s="146"/>
      <c r="E18" s="146"/>
      <c r="F18" s="146"/>
      <c r="G18" s="146"/>
      <c r="H18" s="146"/>
      <c r="I18" s="146"/>
      <c r="J18" s="146"/>
      <c r="K18" s="146"/>
      <c r="L18" s="146"/>
      <c r="M18" s="144"/>
    </row>
    <row r="19" spans="1:13" x14ac:dyDescent="0.25">
      <c r="A19" s="144"/>
      <c r="B19" s="144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4"/>
    </row>
    <row r="20" spans="1:13" x14ac:dyDescent="0.25">
      <c r="A20" s="144"/>
      <c r="B20" s="144"/>
      <c r="C20" s="145"/>
      <c r="D20" s="146"/>
      <c r="E20" s="146"/>
      <c r="F20" s="146"/>
      <c r="G20" s="146"/>
      <c r="H20" s="146"/>
      <c r="I20" s="146"/>
      <c r="J20" s="146"/>
      <c r="K20" s="146"/>
      <c r="L20" s="146"/>
      <c r="M20" s="144"/>
    </row>
    <row r="21" spans="1:13" x14ac:dyDescent="0.25">
      <c r="A21" s="144"/>
      <c r="B21" s="144"/>
      <c r="C21" s="145"/>
      <c r="D21" s="146"/>
      <c r="E21" s="146"/>
      <c r="F21" s="146"/>
      <c r="G21" s="146"/>
      <c r="H21" s="146"/>
      <c r="I21" s="146"/>
      <c r="J21" s="146"/>
      <c r="K21" s="146"/>
      <c r="L21" s="146"/>
      <c r="M21" s="144"/>
    </row>
    <row r="22" spans="1:13" x14ac:dyDescent="0.25">
      <c r="A22" s="144"/>
      <c r="B22" s="144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4"/>
    </row>
    <row r="23" spans="1:13" x14ac:dyDescent="0.25">
      <c r="A23" s="144"/>
      <c r="B23" s="144"/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4"/>
    </row>
    <row r="24" spans="1:13" x14ac:dyDescent="0.25">
      <c r="A24" s="144"/>
      <c r="B24" s="144"/>
      <c r="C24" s="145"/>
      <c r="D24" s="146"/>
      <c r="E24" s="146"/>
      <c r="F24" s="146"/>
      <c r="G24" s="146"/>
      <c r="H24" s="146"/>
      <c r="I24" s="146"/>
      <c r="J24" s="146"/>
      <c r="K24" s="146"/>
      <c r="L24" s="146"/>
      <c r="M24" s="144"/>
    </row>
    <row r="25" spans="1:13" x14ac:dyDescent="0.25">
      <c r="A25" s="144"/>
      <c r="B25" s="144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144"/>
    </row>
    <row r="26" spans="1:13" x14ac:dyDescent="0.25">
      <c r="A26" s="144"/>
      <c r="B26" s="144"/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4"/>
    </row>
    <row r="27" spans="1:13" x14ac:dyDescent="0.25">
      <c r="A27" s="144"/>
      <c r="B27" s="144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4"/>
    </row>
    <row r="28" spans="1:13" x14ac:dyDescent="0.25">
      <c r="A28" s="144"/>
      <c r="B28" s="144"/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4"/>
    </row>
    <row r="29" spans="1:13" x14ac:dyDescent="0.25">
      <c r="A29" s="144"/>
      <c r="B29" s="144"/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4"/>
    </row>
    <row r="30" spans="1:13" x14ac:dyDescent="0.25">
      <c r="A30" s="144"/>
      <c r="B30" s="144"/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4"/>
    </row>
    <row r="31" spans="1:13" s="52" customFormat="1" x14ac:dyDescent="0.25">
      <c r="A31" s="144"/>
      <c r="B31" s="144"/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4"/>
    </row>
    <row r="32" spans="1:13" x14ac:dyDescent="0.25">
      <c r="A32" s="144"/>
      <c r="B32" s="144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4"/>
    </row>
    <row r="33" spans="1:13" x14ac:dyDescent="0.25">
      <c r="A33" s="144"/>
      <c r="B33" s="144"/>
      <c r="C33" s="145"/>
      <c r="D33" s="146"/>
      <c r="E33" s="146"/>
      <c r="F33" s="146"/>
      <c r="G33" s="146"/>
      <c r="H33" s="146"/>
      <c r="I33" s="146"/>
      <c r="J33" s="146"/>
      <c r="K33" s="146"/>
      <c r="L33" s="146"/>
      <c r="M33" s="144"/>
    </row>
    <row r="34" spans="1:13" x14ac:dyDescent="0.25">
      <c r="A34" s="144"/>
      <c r="B34" s="144"/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4"/>
    </row>
    <row r="35" spans="1:13" x14ac:dyDescent="0.25">
      <c r="A35" s="144"/>
      <c r="B35" s="144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4"/>
    </row>
    <row r="36" spans="1:13" x14ac:dyDescent="0.25">
      <c r="A36" s="144"/>
      <c r="B36" s="144"/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4"/>
    </row>
    <row r="37" spans="1:13" x14ac:dyDescent="0.25">
      <c r="A37" s="144"/>
      <c r="B37" s="144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4"/>
    </row>
    <row r="38" spans="1:13" ht="31.5" customHeight="1" x14ac:dyDescent="0.25">
      <c r="A38" s="144"/>
      <c r="B38" s="144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4"/>
    </row>
    <row r="39" spans="1:13" ht="31.5" customHeight="1" x14ac:dyDescent="0.25">
      <c r="A39" s="144"/>
      <c r="B39" s="144"/>
      <c r="C39" s="145"/>
      <c r="D39" s="146"/>
      <c r="E39" s="146"/>
      <c r="F39" s="146"/>
      <c r="G39" s="146"/>
      <c r="H39" s="146"/>
      <c r="I39" s="146"/>
      <c r="J39" s="146"/>
      <c r="K39" s="146"/>
      <c r="L39" s="146"/>
      <c r="M39" s="144"/>
    </row>
    <row r="40" spans="1:13" ht="31.5" customHeight="1" x14ac:dyDescent="0.25">
      <c r="A40" s="144"/>
      <c r="B40" s="144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44"/>
    </row>
    <row r="41" spans="1:13" ht="31.5" customHeight="1" x14ac:dyDescent="0.25">
      <c r="A41" s="144"/>
      <c r="B41" s="144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4"/>
    </row>
    <row r="42" spans="1:13" ht="31.5" customHeight="1" x14ac:dyDescent="0.25">
      <c r="A42" s="144"/>
      <c r="B42" s="144"/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4"/>
    </row>
    <row r="43" spans="1:13" ht="31.5" customHeight="1" x14ac:dyDescent="0.25">
      <c r="A43" s="144"/>
      <c r="B43" s="144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4"/>
    </row>
    <row r="44" spans="1:13" ht="31.5" customHeight="1" x14ac:dyDescent="0.25">
      <c r="A44" s="144"/>
      <c r="B44" s="144"/>
      <c r="C44" s="145"/>
      <c r="D44" s="146"/>
      <c r="E44" s="146"/>
      <c r="F44" s="146"/>
      <c r="G44" s="146"/>
      <c r="H44" s="146"/>
      <c r="I44" s="146"/>
      <c r="J44" s="146"/>
      <c r="K44" s="146"/>
      <c r="L44" s="146"/>
      <c r="M44" s="144"/>
    </row>
    <row r="45" spans="1:13" ht="31.5" customHeight="1" x14ac:dyDescent="0.25">
      <c r="A45" s="144"/>
      <c r="B45" s="144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4"/>
    </row>
    <row r="46" spans="1:13" ht="31.5" customHeight="1" x14ac:dyDescent="0.25">
      <c r="A46" s="144"/>
      <c r="B46" s="144"/>
      <c r="C46" s="145"/>
      <c r="D46" s="146"/>
      <c r="E46" s="146"/>
      <c r="F46" s="146"/>
      <c r="G46" s="146"/>
      <c r="H46" s="146"/>
      <c r="I46" s="146"/>
      <c r="J46" s="146"/>
      <c r="K46" s="146"/>
      <c r="L46" s="146"/>
      <c r="M46" s="144"/>
    </row>
    <row r="47" spans="1:13" ht="31.5" customHeight="1" x14ac:dyDescent="0.25">
      <c r="A47" s="144"/>
      <c r="B47" s="144"/>
      <c r="C47" s="145"/>
      <c r="D47" s="146"/>
      <c r="E47" s="146"/>
      <c r="F47" s="146"/>
      <c r="G47" s="146"/>
      <c r="H47" s="146"/>
      <c r="I47" s="146"/>
      <c r="J47" s="146"/>
      <c r="K47" s="146"/>
      <c r="L47" s="146"/>
      <c r="M47" s="144"/>
    </row>
    <row r="48" spans="1:13" ht="31.5" customHeight="1" x14ac:dyDescent="0.25">
      <c r="A48" s="144"/>
      <c r="B48" s="144"/>
      <c r="C48" s="145"/>
      <c r="D48" s="146"/>
      <c r="E48" s="146"/>
      <c r="F48" s="146"/>
      <c r="G48" s="146"/>
      <c r="H48" s="146"/>
      <c r="I48" s="146"/>
      <c r="J48" s="146"/>
      <c r="K48" s="146"/>
      <c r="L48" s="146"/>
      <c r="M48" s="144"/>
    </row>
    <row r="49" spans="1:13" ht="31.5" customHeight="1" x14ac:dyDescent="0.25">
      <c r="A49" s="144"/>
      <c r="B49" s="144"/>
      <c r="C49" s="145"/>
      <c r="D49" s="146"/>
      <c r="E49" s="146"/>
      <c r="F49" s="146"/>
      <c r="G49" s="146"/>
      <c r="H49" s="146"/>
      <c r="I49" s="146"/>
      <c r="J49" s="146"/>
      <c r="K49" s="146"/>
      <c r="L49" s="146"/>
      <c r="M49" s="144"/>
    </row>
    <row r="50" spans="1:13" ht="31.5" customHeight="1" x14ac:dyDescent="0.25">
      <c r="A50" s="144"/>
      <c r="B50" s="144"/>
      <c r="C50" s="145"/>
      <c r="D50" s="146"/>
      <c r="E50" s="146"/>
      <c r="F50" s="146"/>
      <c r="G50" s="146"/>
      <c r="H50" s="146"/>
      <c r="I50" s="146"/>
      <c r="J50" s="146"/>
      <c r="K50" s="146"/>
      <c r="L50" s="146"/>
      <c r="M50" s="144"/>
    </row>
    <row r="51" spans="1:13" ht="31.5" customHeight="1" x14ac:dyDescent="0.25">
      <c r="A51" s="144"/>
      <c r="B51" s="144"/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4"/>
    </row>
    <row r="52" spans="1:13" ht="31.5" customHeight="1" x14ac:dyDescent="0.25">
      <c r="A52" s="144"/>
      <c r="B52" s="144"/>
      <c r="C52" s="145"/>
      <c r="D52" s="146"/>
      <c r="E52" s="146"/>
      <c r="F52" s="146"/>
      <c r="G52" s="146"/>
      <c r="H52" s="146"/>
      <c r="I52" s="146"/>
      <c r="J52" s="146"/>
      <c r="K52" s="146"/>
      <c r="L52" s="146"/>
      <c r="M52" s="144"/>
    </row>
    <row r="53" spans="1:13" ht="31.5" customHeight="1" x14ac:dyDescent="0.25">
      <c r="A53" s="144"/>
      <c r="B53" s="144"/>
      <c r="C53" s="145"/>
      <c r="D53" s="146"/>
      <c r="E53" s="146"/>
      <c r="F53" s="146"/>
      <c r="G53" s="146"/>
      <c r="H53" s="146"/>
      <c r="I53" s="146"/>
      <c r="J53" s="146"/>
      <c r="K53" s="146"/>
      <c r="L53" s="146"/>
      <c r="M53" s="144"/>
    </row>
    <row r="54" spans="1:13" ht="31.5" customHeight="1" x14ac:dyDescent="0.25">
      <c r="A54" s="144"/>
      <c r="B54" s="144"/>
      <c r="C54" s="145"/>
      <c r="D54" s="146"/>
      <c r="E54" s="146"/>
      <c r="F54" s="146"/>
      <c r="G54" s="146"/>
      <c r="H54" s="146"/>
      <c r="I54" s="146"/>
      <c r="J54" s="146"/>
      <c r="K54" s="146"/>
      <c r="L54" s="146"/>
      <c r="M54" s="144"/>
    </row>
    <row r="55" spans="1:13" ht="31.5" customHeight="1" x14ac:dyDescent="0.25">
      <c r="A55" s="144"/>
      <c r="B55" s="144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144"/>
    </row>
    <row r="56" spans="1:13" ht="31.5" customHeight="1" x14ac:dyDescent="0.25">
      <c r="A56" s="144"/>
      <c r="B56" s="144"/>
      <c r="C56" s="145"/>
      <c r="D56" s="146"/>
      <c r="E56" s="146"/>
      <c r="F56" s="146"/>
      <c r="G56" s="146"/>
      <c r="H56" s="146"/>
      <c r="I56" s="146"/>
      <c r="J56" s="146"/>
      <c r="K56" s="146"/>
      <c r="L56" s="146"/>
      <c r="M56" s="144"/>
    </row>
    <row r="57" spans="1:13" ht="31.5" customHeight="1" x14ac:dyDescent="0.25">
      <c r="A57" s="144"/>
      <c r="B57" s="144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4"/>
    </row>
    <row r="58" spans="1:13" ht="31.5" customHeight="1" x14ac:dyDescent="0.25">
      <c r="A58" s="144"/>
      <c r="B58" s="144"/>
      <c r="C58" s="145"/>
      <c r="D58" s="146"/>
      <c r="E58" s="146"/>
      <c r="F58" s="146"/>
      <c r="G58" s="146"/>
      <c r="H58" s="146"/>
      <c r="I58" s="146"/>
      <c r="J58" s="146"/>
      <c r="K58" s="146"/>
      <c r="L58" s="146"/>
      <c r="M58" s="144"/>
    </row>
    <row r="59" spans="1:13" ht="31.5" customHeight="1" x14ac:dyDescent="0.25">
      <c r="A59" s="144"/>
      <c r="B59" s="144"/>
      <c r="C59" s="145"/>
      <c r="D59" s="146"/>
      <c r="E59" s="146"/>
      <c r="F59" s="146"/>
      <c r="G59" s="146"/>
      <c r="H59" s="146"/>
      <c r="I59" s="146"/>
      <c r="J59" s="146"/>
      <c r="K59" s="146"/>
      <c r="L59" s="146"/>
      <c r="M59" s="144"/>
    </row>
    <row r="60" spans="1:13" ht="31.5" customHeight="1" x14ac:dyDescent="0.25">
      <c r="A60" s="144"/>
      <c r="B60" s="144"/>
      <c r="C60" s="145"/>
      <c r="D60" s="146"/>
      <c r="E60" s="146"/>
      <c r="F60" s="146"/>
      <c r="G60" s="146"/>
      <c r="H60" s="146"/>
      <c r="I60" s="146"/>
      <c r="J60" s="146"/>
      <c r="K60" s="146"/>
      <c r="L60" s="146"/>
      <c r="M60" s="144"/>
    </row>
    <row r="61" spans="1:13" ht="31.5" customHeight="1" x14ac:dyDescent="0.25">
      <c r="A61" s="144"/>
      <c r="B61" s="144"/>
      <c r="C61" s="145"/>
      <c r="D61" s="146"/>
      <c r="E61" s="146"/>
      <c r="F61" s="146"/>
      <c r="G61" s="146"/>
      <c r="H61" s="146"/>
      <c r="I61" s="146"/>
      <c r="J61" s="146"/>
      <c r="K61" s="146"/>
      <c r="L61" s="146"/>
      <c r="M61" s="144"/>
    </row>
    <row r="62" spans="1:13" ht="31.5" customHeight="1" x14ac:dyDescent="0.25">
      <c r="A62" s="144"/>
      <c r="B62" s="144"/>
      <c r="C62" s="145"/>
      <c r="D62" s="146"/>
      <c r="E62" s="146"/>
      <c r="F62" s="146"/>
      <c r="G62" s="146"/>
      <c r="H62" s="146"/>
      <c r="I62" s="146"/>
      <c r="J62" s="146"/>
      <c r="K62" s="146"/>
      <c r="L62" s="146"/>
      <c r="M62" s="144"/>
    </row>
    <row r="63" spans="1:13" ht="31.5" customHeight="1" x14ac:dyDescent="0.25">
      <c r="A63" s="144"/>
      <c r="B63" s="144"/>
      <c r="C63" s="145"/>
      <c r="D63" s="146"/>
      <c r="E63" s="146"/>
      <c r="F63" s="146"/>
      <c r="G63" s="146"/>
      <c r="H63" s="146"/>
      <c r="I63" s="146"/>
      <c r="J63" s="146"/>
      <c r="K63" s="146"/>
      <c r="L63" s="146"/>
      <c r="M63" s="144"/>
    </row>
    <row r="64" spans="1:13" ht="31.5" customHeight="1" x14ac:dyDescent="0.25">
      <c r="A64" s="144"/>
      <c r="B64" s="144"/>
      <c r="C64" s="145"/>
      <c r="D64" s="146"/>
      <c r="E64" s="146"/>
      <c r="F64" s="146"/>
      <c r="G64" s="146"/>
      <c r="H64" s="146"/>
      <c r="I64" s="146"/>
      <c r="J64" s="146"/>
      <c r="K64" s="146"/>
      <c r="L64" s="146"/>
      <c r="M64" s="144"/>
    </row>
    <row r="65" spans="1:13" ht="31.5" customHeight="1" x14ac:dyDescent="0.25">
      <c r="A65" s="144"/>
      <c r="B65" s="144"/>
      <c r="C65" s="145"/>
      <c r="D65" s="146"/>
      <c r="E65" s="146"/>
      <c r="F65" s="146"/>
      <c r="G65" s="146"/>
      <c r="H65" s="146"/>
      <c r="I65" s="146"/>
      <c r="J65" s="146"/>
      <c r="K65" s="146"/>
      <c r="L65" s="146"/>
      <c r="M65" s="144"/>
    </row>
    <row r="66" spans="1:13" ht="31.5" customHeight="1" x14ac:dyDescent="0.25">
      <c r="A66" s="144"/>
      <c r="B66" s="144"/>
      <c r="C66" s="145"/>
      <c r="D66" s="146"/>
      <c r="E66" s="146"/>
      <c r="F66" s="146"/>
      <c r="G66" s="146"/>
      <c r="H66" s="146"/>
      <c r="I66" s="146"/>
      <c r="J66" s="146"/>
      <c r="K66" s="146"/>
      <c r="L66" s="146"/>
      <c r="M66" s="144"/>
    </row>
    <row r="67" spans="1:13" ht="31.5" customHeight="1" x14ac:dyDescent="0.25">
      <c r="A67" s="144"/>
      <c r="B67" s="144"/>
      <c r="C67" s="145"/>
      <c r="D67" s="146"/>
      <c r="E67" s="146"/>
      <c r="F67" s="146"/>
      <c r="G67" s="146"/>
      <c r="H67" s="146"/>
      <c r="I67" s="146"/>
      <c r="J67" s="146"/>
      <c r="K67" s="146"/>
      <c r="L67" s="146"/>
      <c r="M67" s="144"/>
    </row>
    <row r="68" spans="1:13" x14ac:dyDescent="0.25">
      <c r="A68" s="144"/>
      <c r="B68" s="144"/>
      <c r="C68" s="145"/>
      <c r="D68" s="146"/>
      <c r="E68" s="146"/>
      <c r="F68" s="146"/>
      <c r="G68" s="146"/>
      <c r="H68" s="146"/>
      <c r="I68" s="146"/>
      <c r="J68" s="146"/>
      <c r="K68" s="146"/>
      <c r="L68" s="146"/>
      <c r="M68" s="144"/>
    </row>
    <row r="69" spans="1:13" x14ac:dyDescent="0.25">
      <c r="A69" s="144"/>
      <c r="B69" s="144"/>
      <c r="C69" s="145"/>
      <c r="D69" s="146"/>
      <c r="E69" s="146"/>
      <c r="F69" s="146"/>
      <c r="G69" s="146"/>
      <c r="H69" s="146"/>
      <c r="I69" s="146"/>
      <c r="J69" s="146"/>
      <c r="K69" s="146"/>
      <c r="L69" s="146"/>
      <c r="M69" s="144"/>
    </row>
    <row r="70" spans="1:13" x14ac:dyDescent="0.25">
      <c r="A70" s="144"/>
      <c r="B70" s="144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4"/>
    </row>
    <row r="71" spans="1:13" x14ac:dyDescent="0.25">
      <c r="A71" s="144"/>
      <c r="B71" s="144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144"/>
    </row>
    <row r="72" spans="1:13" x14ac:dyDescent="0.25">
      <c r="A72" s="144"/>
      <c r="B72" s="144"/>
      <c r="C72" s="145"/>
      <c r="D72" s="146"/>
      <c r="E72" s="146"/>
      <c r="F72" s="146"/>
      <c r="G72" s="146"/>
      <c r="H72" s="146"/>
      <c r="I72" s="146"/>
      <c r="J72" s="146"/>
      <c r="K72" s="146"/>
      <c r="L72" s="146"/>
      <c r="M72" s="144"/>
    </row>
    <row r="73" spans="1:13" x14ac:dyDescent="0.25">
      <c r="A73" s="144"/>
      <c r="B73" s="144"/>
      <c r="C73" s="145"/>
      <c r="D73" s="146"/>
      <c r="E73" s="146"/>
      <c r="F73" s="146"/>
      <c r="G73" s="146"/>
      <c r="H73" s="146"/>
      <c r="I73" s="146"/>
      <c r="J73" s="146"/>
      <c r="K73" s="146"/>
      <c r="L73" s="146"/>
      <c r="M73" s="144"/>
    </row>
    <row r="74" spans="1:13" x14ac:dyDescent="0.25">
      <c r="A74" s="144"/>
      <c r="B74" s="144"/>
      <c r="C74" s="145"/>
      <c r="D74" s="146"/>
      <c r="E74" s="146"/>
      <c r="F74" s="146"/>
      <c r="G74" s="146"/>
      <c r="H74" s="146"/>
      <c r="I74" s="146"/>
      <c r="J74" s="146"/>
      <c r="K74" s="146"/>
      <c r="L74" s="146"/>
      <c r="M74" s="144"/>
    </row>
    <row r="75" spans="1:13" x14ac:dyDescent="0.25">
      <c r="A75" s="144"/>
      <c r="B75" s="144"/>
      <c r="C75" s="145"/>
      <c r="D75" s="146"/>
      <c r="E75" s="146"/>
      <c r="F75" s="146"/>
      <c r="G75" s="146"/>
      <c r="H75" s="146"/>
      <c r="I75" s="146"/>
      <c r="J75" s="146"/>
      <c r="K75" s="146"/>
      <c r="L75" s="146"/>
      <c r="M75" s="144"/>
    </row>
    <row r="76" spans="1:13" x14ac:dyDescent="0.25">
      <c r="A76" s="144"/>
      <c r="B76" s="144"/>
      <c r="C76" s="145"/>
      <c r="D76" s="146"/>
      <c r="E76" s="146"/>
      <c r="F76" s="146"/>
      <c r="G76" s="146"/>
      <c r="H76" s="146"/>
      <c r="I76" s="146"/>
      <c r="J76" s="146"/>
      <c r="K76" s="146"/>
      <c r="L76" s="146"/>
      <c r="M76" s="144"/>
    </row>
    <row r="77" spans="1:13" x14ac:dyDescent="0.25">
      <c r="A77" s="144"/>
      <c r="B77" s="144"/>
      <c r="C77" s="145"/>
      <c r="D77" s="146"/>
      <c r="E77" s="146"/>
      <c r="F77" s="146"/>
      <c r="G77" s="146"/>
      <c r="H77" s="146"/>
      <c r="I77" s="146"/>
      <c r="J77" s="146"/>
      <c r="K77" s="146"/>
      <c r="L77" s="146"/>
      <c r="M77" s="144"/>
    </row>
    <row r="78" spans="1:13" x14ac:dyDescent="0.25">
      <c r="A78" s="144"/>
      <c r="B78" s="144"/>
      <c r="C78" s="145"/>
      <c r="D78" s="146"/>
      <c r="E78" s="146"/>
      <c r="F78" s="146"/>
      <c r="G78" s="146"/>
      <c r="H78" s="146"/>
      <c r="I78" s="146"/>
      <c r="J78" s="146"/>
      <c r="K78" s="146"/>
      <c r="L78" s="146"/>
      <c r="M78" s="144"/>
    </row>
    <row r="79" spans="1:13" x14ac:dyDescent="0.25">
      <c r="A79" s="144"/>
      <c r="B79" s="144"/>
      <c r="C79" s="145"/>
      <c r="D79" s="146"/>
      <c r="E79" s="146"/>
      <c r="F79" s="146"/>
      <c r="G79" s="146"/>
      <c r="H79" s="146"/>
      <c r="I79" s="146"/>
      <c r="J79" s="146"/>
      <c r="K79" s="146"/>
      <c r="L79" s="146"/>
      <c r="M79" s="144"/>
    </row>
    <row r="80" spans="1:13" x14ac:dyDescent="0.25">
      <c r="A80" s="144"/>
      <c r="B80" s="144"/>
      <c r="C80" s="145"/>
      <c r="D80" s="146"/>
      <c r="E80" s="146"/>
      <c r="F80" s="146"/>
      <c r="G80" s="146"/>
      <c r="H80" s="146"/>
      <c r="I80" s="146"/>
      <c r="J80" s="146"/>
      <c r="K80" s="146"/>
      <c r="L80" s="146"/>
      <c r="M80" s="144"/>
    </row>
    <row r="81" spans="1:13" x14ac:dyDescent="0.25">
      <c r="A81" s="144"/>
      <c r="B81" s="144"/>
      <c r="C81" s="145"/>
      <c r="D81" s="146"/>
      <c r="E81" s="146"/>
      <c r="F81" s="146"/>
      <c r="G81" s="146"/>
      <c r="H81" s="146"/>
      <c r="I81" s="146"/>
      <c r="J81" s="146"/>
      <c r="K81" s="146"/>
      <c r="L81" s="146"/>
      <c r="M81" s="144"/>
    </row>
    <row r="82" spans="1:13" x14ac:dyDescent="0.25">
      <c r="A82" s="144"/>
      <c r="B82" s="144"/>
      <c r="C82" s="145"/>
      <c r="D82" s="146"/>
      <c r="E82" s="146"/>
      <c r="F82" s="146"/>
      <c r="G82" s="146"/>
      <c r="H82" s="146"/>
      <c r="I82" s="146"/>
      <c r="J82" s="146"/>
      <c r="K82" s="146"/>
      <c r="L82" s="146"/>
      <c r="M82" s="144"/>
    </row>
    <row r="83" spans="1:13" x14ac:dyDescent="0.25">
      <c r="A83" s="144"/>
      <c r="B83" s="144"/>
      <c r="C83" s="145"/>
      <c r="D83" s="146"/>
      <c r="E83" s="146"/>
      <c r="F83" s="146"/>
      <c r="G83" s="146"/>
      <c r="H83" s="146"/>
      <c r="I83" s="146"/>
      <c r="J83" s="146"/>
      <c r="K83" s="146"/>
      <c r="L83" s="146"/>
      <c r="M83" s="144"/>
    </row>
    <row r="84" spans="1:13" x14ac:dyDescent="0.25">
      <c r="A84" s="144"/>
      <c r="B84" s="144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4"/>
    </row>
    <row r="85" spans="1:13" x14ac:dyDescent="0.25">
      <c r="A85" s="144"/>
      <c r="B85" s="144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4"/>
    </row>
    <row r="86" spans="1:13" x14ac:dyDescent="0.25">
      <c r="A86" s="144"/>
      <c r="B86" s="144"/>
      <c r="C86" s="145"/>
      <c r="D86" s="146"/>
      <c r="E86" s="146"/>
      <c r="F86" s="146"/>
      <c r="G86" s="146"/>
      <c r="H86" s="146"/>
      <c r="I86" s="146"/>
      <c r="J86" s="146"/>
      <c r="K86" s="146"/>
      <c r="L86" s="146"/>
      <c r="M86" s="144"/>
    </row>
    <row r="87" spans="1:13" x14ac:dyDescent="0.25">
      <c r="A87" s="144"/>
      <c r="B87" s="144"/>
      <c r="C87" s="145"/>
      <c r="D87" s="146"/>
      <c r="E87" s="146"/>
      <c r="F87" s="146"/>
      <c r="G87" s="146"/>
      <c r="H87" s="146"/>
      <c r="I87" s="146"/>
      <c r="J87" s="146"/>
      <c r="K87" s="146"/>
      <c r="L87" s="146"/>
      <c r="M87" s="144"/>
    </row>
    <row r="88" spans="1:13" x14ac:dyDescent="0.25">
      <c r="A88" s="144"/>
      <c r="B88" s="144"/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4"/>
    </row>
    <row r="89" spans="1:13" x14ac:dyDescent="0.25">
      <c r="A89" s="144"/>
      <c r="B89" s="144"/>
      <c r="C89" s="145"/>
      <c r="D89" s="146"/>
      <c r="E89" s="146"/>
      <c r="F89" s="146"/>
      <c r="G89" s="146"/>
      <c r="H89" s="146"/>
      <c r="I89" s="146"/>
      <c r="J89" s="146"/>
      <c r="K89" s="146"/>
      <c r="L89" s="146"/>
      <c r="M89" s="144"/>
    </row>
    <row r="90" spans="1:13" x14ac:dyDescent="0.25">
      <c r="A90" s="144"/>
      <c r="B90" s="144"/>
      <c r="C90" s="145"/>
      <c r="D90" s="146"/>
      <c r="E90" s="146"/>
      <c r="F90" s="146"/>
      <c r="G90" s="146"/>
      <c r="H90" s="146"/>
      <c r="I90" s="146"/>
      <c r="J90" s="146"/>
      <c r="K90" s="146"/>
      <c r="L90" s="146"/>
      <c r="M90" s="144"/>
    </row>
    <row r="91" spans="1:13" x14ac:dyDescent="0.25">
      <c r="A91" s="144"/>
      <c r="B91" s="144"/>
      <c r="C91" s="145"/>
      <c r="D91" s="146"/>
      <c r="E91" s="146"/>
      <c r="F91" s="146"/>
      <c r="G91" s="146"/>
      <c r="H91" s="146"/>
      <c r="I91" s="146"/>
      <c r="J91" s="146"/>
      <c r="K91" s="146"/>
      <c r="L91" s="146"/>
      <c r="M91" s="144"/>
    </row>
    <row r="92" spans="1:13" x14ac:dyDescent="0.25">
      <c r="A92" s="144"/>
      <c r="B92" s="144"/>
      <c r="C92" s="145"/>
      <c r="D92" s="146"/>
      <c r="E92" s="146"/>
      <c r="F92" s="146"/>
      <c r="G92" s="146"/>
      <c r="H92" s="146"/>
      <c r="I92" s="146"/>
      <c r="J92" s="146"/>
      <c r="K92" s="146"/>
      <c r="L92" s="146"/>
      <c r="M92" s="144"/>
    </row>
    <row r="93" spans="1:13" x14ac:dyDescent="0.25">
      <c r="A93" s="144"/>
      <c r="B93" s="144"/>
      <c r="C93" s="145"/>
      <c r="D93" s="146"/>
      <c r="E93" s="146"/>
      <c r="F93" s="146"/>
      <c r="G93" s="146"/>
      <c r="H93" s="146"/>
      <c r="I93" s="146"/>
      <c r="J93" s="146"/>
      <c r="K93" s="146"/>
      <c r="L93" s="146"/>
      <c r="M93" s="144"/>
    </row>
    <row r="94" spans="1:13" x14ac:dyDescent="0.25">
      <c r="A94" s="144"/>
      <c r="B94" s="144"/>
      <c r="C94" s="145"/>
      <c r="D94" s="146"/>
      <c r="E94" s="146"/>
      <c r="F94" s="146"/>
      <c r="G94" s="146"/>
      <c r="H94" s="146"/>
      <c r="I94" s="146"/>
      <c r="J94" s="146"/>
      <c r="K94" s="146"/>
      <c r="L94" s="146"/>
      <c r="M94" s="144"/>
    </row>
    <row r="95" spans="1:13" x14ac:dyDescent="0.25">
      <c r="A95" s="144"/>
      <c r="B95" s="144"/>
      <c r="C95" s="145"/>
      <c r="D95" s="146"/>
      <c r="E95" s="146"/>
      <c r="F95" s="146"/>
      <c r="G95" s="146"/>
      <c r="H95" s="146"/>
      <c r="I95" s="146"/>
      <c r="J95" s="146"/>
      <c r="K95" s="146"/>
      <c r="L95" s="146"/>
      <c r="M95" s="144"/>
    </row>
    <row r="96" spans="1:13" x14ac:dyDescent="0.25">
      <c r="A96" s="144"/>
      <c r="B96" s="144"/>
      <c r="C96" s="145"/>
      <c r="D96" s="146"/>
      <c r="E96" s="146"/>
      <c r="F96" s="146"/>
      <c r="G96" s="146"/>
      <c r="H96" s="146"/>
      <c r="I96" s="146"/>
      <c r="J96" s="146"/>
      <c r="K96" s="146"/>
      <c r="L96" s="146"/>
      <c r="M96" s="144"/>
    </row>
    <row r="97" spans="1:13" x14ac:dyDescent="0.25">
      <c r="A97" s="144"/>
      <c r="B97" s="144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4"/>
    </row>
    <row r="98" spans="1:13" x14ac:dyDescent="0.25">
      <c r="A98" s="144"/>
      <c r="B98" s="144"/>
      <c r="C98" s="145"/>
      <c r="D98" s="146"/>
      <c r="E98" s="146"/>
      <c r="F98" s="146"/>
      <c r="G98" s="146"/>
      <c r="H98" s="146"/>
      <c r="I98" s="146"/>
      <c r="J98" s="146"/>
      <c r="K98" s="146"/>
      <c r="L98" s="146"/>
      <c r="M98" s="144"/>
    </row>
    <row r="99" spans="1:13" x14ac:dyDescent="0.25">
      <c r="A99" s="144"/>
      <c r="B99" s="144"/>
      <c r="C99" s="145"/>
      <c r="D99" s="146"/>
      <c r="E99" s="146"/>
      <c r="F99" s="146"/>
      <c r="G99" s="146"/>
      <c r="H99" s="146"/>
      <c r="I99" s="146"/>
      <c r="J99" s="146"/>
      <c r="K99" s="146"/>
      <c r="L99" s="146"/>
      <c r="M99" s="144"/>
    </row>
    <row r="100" spans="1:13" x14ac:dyDescent="0.25">
      <c r="A100" s="144"/>
      <c r="B100" s="144"/>
      <c r="C100" s="145"/>
      <c r="D100" s="146"/>
      <c r="E100" s="146"/>
      <c r="F100" s="146"/>
      <c r="G100" s="146"/>
      <c r="H100" s="146"/>
      <c r="I100" s="146"/>
      <c r="J100" s="146"/>
      <c r="K100" s="146"/>
      <c r="L100" s="146"/>
      <c r="M100" s="144"/>
    </row>
    <row r="101" spans="1:13" x14ac:dyDescent="0.25">
      <c r="A101" s="144"/>
      <c r="B101" s="144"/>
      <c r="C101" s="145"/>
      <c r="D101" s="146"/>
      <c r="E101" s="146"/>
      <c r="F101" s="146"/>
      <c r="G101" s="146"/>
      <c r="H101" s="146"/>
      <c r="I101" s="146"/>
      <c r="J101" s="146"/>
      <c r="K101" s="146"/>
      <c r="L101" s="146"/>
      <c r="M101" s="144"/>
    </row>
    <row r="102" spans="1:13" x14ac:dyDescent="0.25">
      <c r="A102" s="144"/>
      <c r="B102" s="144"/>
      <c r="C102" s="145"/>
      <c r="D102" s="146"/>
      <c r="E102" s="146"/>
      <c r="F102" s="146"/>
      <c r="G102" s="146"/>
      <c r="H102" s="146"/>
      <c r="I102" s="146"/>
      <c r="J102" s="146"/>
      <c r="K102" s="146"/>
      <c r="L102" s="146"/>
      <c r="M102" s="144"/>
    </row>
    <row r="103" spans="1:13" x14ac:dyDescent="0.25">
      <c r="A103" s="144"/>
      <c r="B103" s="144"/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  <c r="M103" s="144"/>
    </row>
    <row r="104" spans="1:13" x14ac:dyDescent="0.25">
      <c r="A104" s="144"/>
      <c r="B104" s="144"/>
      <c r="C104" s="145"/>
      <c r="D104" s="146"/>
      <c r="E104" s="146"/>
      <c r="F104" s="146"/>
      <c r="G104" s="146"/>
      <c r="H104" s="146"/>
      <c r="I104" s="146"/>
      <c r="J104" s="146"/>
      <c r="K104" s="146"/>
      <c r="L104" s="146"/>
      <c r="M104" s="144"/>
    </row>
    <row r="105" spans="1:13" x14ac:dyDescent="0.25">
      <c r="A105" s="144"/>
      <c r="B105" s="144"/>
      <c r="C105" s="145"/>
      <c r="D105" s="146"/>
      <c r="E105" s="146"/>
      <c r="F105" s="146"/>
      <c r="G105" s="146"/>
      <c r="H105" s="146"/>
      <c r="I105" s="146"/>
      <c r="J105" s="146"/>
      <c r="K105" s="146"/>
      <c r="L105" s="146"/>
      <c r="M105" s="144"/>
    </row>
    <row r="106" spans="1:13" x14ac:dyDescent="0.25">
      <c r="A106" s="144"/>
      <c r="B106" s="144"/>
      <c r="C106" s="145"/>
      <c r="D106" s="146"/>
      <c r="E106" s="146"/>
      <c r="F106" s="146"/>
      <c r="G106" s="146"/>
      <c r="H106" s="146"/>
      <c r="I106" s="146"/>
      <c r="J106" s="146"/>
      <c r="K106" s="146"/>
      <c r="L106" s="146"/>
      <c r="M106" s="144"/>
    </row>
    <row r="107" spans="1:13" x14ac:dyDescent="0.25">
      <c r="A107" s="144"/>
      <c r="B107" s="144"/>
      <c r="C107" s="145"/>
      <c r="D107" s="146"/>
      <c r="E107" s="146"/>
      <c r="F107" s="146"/>
      <c r="G107" s="146"/>
      <c r="H107" s="146"/>
      <c r="I107" s="146"/>
      <c r="J107" s="146"/>
      <c r="K107" s="146"/>
      <c r="L107" s="146"/>
      <c r="M107" s="144"/>
    </row>
    <row r="108" spans="1:13" x14ac:dyDescent="0.25">
      <c r="A108" s="144"/>
      <c r="B108" s="144"/>
      <c r="C108" s="145"/>
      <c r="D108" s="146"/>
      <c r="E108" s="146"/>
      <c r="F108" s="146"/>
      <c r="G108" s="146"/>
      <c r="H108" s="146"/>
      <c r="I108" s="146"/>
      <c r="J108" s="146"/>
      <c r="K108" s="146"/>
      <c r="L108" s="146"/>
      <c r="M108" s="144"/>
    </row>
    <row r="109" spans="1:13" x14ac:dyDescent="0.25">
      <c r="A109" s="144"/>
      <c r="B109" s="144"/>
      <c r="C109" s="145"/>
      <c r="D109" s="146"/>
      <c r="E109" s="146"/>
      <c r="F109" s="146"/>
      <c r="G109" s="146"/>
      <c r="H109" s="146"/>
      <c r="I109" s="146"/>
      <c r="J109" s="146"/>
      <c r="K109" s="146"/>
      <c r="L109" s="146"/>
      <c r="M109" s="144"/>
    </row>
    <row r="110" spans="1:13" x14ac:dyDescent="0.25">
      <c r="A110" s="144"/>
      <c r="B110" s="144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4"/>
    </row>
    <row r="111" spans="1:13" x14ac:dyDescent="0.25">
      <c r="A111" s="144"/>
      <c r="B111" s="144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4"/>
    </row>
    <row r="112" spans="1:13" x14ac:dyDescent="0.25">
      <c r="A112" s="144"/>
      <c r="B112" s="144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4"/>
    </row>
    <row r="113" spans="1:13" x14ac:dyDescent="0.25">
      <c r="A113" s="144"/>
      <c r="B113" s="144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4"/>
    </row>
    <row r="114" spans="1:13" x14ac:dyDescent="0.25">
      <c r="A114" s="144"/>
      <c r="B114" s="144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4"/>
    </row>
    <row r="115" spans="1:13" x14ac:dyDescent="0.25">
      <c r="A115" s="144"/>
      <c r="B115" s="144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4"/>
    </row>
    <row r="116" spans="1:13" x14ac:dyDescent="0.25">
      <c r="A116" s="144"/>
      <c r="B116" s="144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4"/>
    </row>
    <row r="117" spans="1:13" x14ac:dyDescent="0.25">
      <c r="A117" s="144"/>
      <c r="B117" s="144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4"/>
    </row>
    <row r="118" spans="1:13" x14ac:dyDescent="0.25">
      <c r="A118" s="144"/>
      <c r="B118" s="144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4"/>
    </row>
    <row r="119" spans="1:13" x14ac:dyDescent="0.25">
      <c r="A119" s="144"/>
      <c r="B119" s="144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4"/>
    </row>
    <row r="120" spans="1:13" x14ac:dyDescent="0.25">
      <c r="A120" s="144"/>
      <c r="B120" s="144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4"/>
    </row>
    <row r="121" spans="1:13" x14ac:dyDescent="0.25">
      <c r="A121" s="144"/>
      <c r="B121" s="144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4"/>
    </row>
    <row r="122" spans="1:13" x14ac:dyDescent="0.25">
      <c r="A122" s="144"/>
      <c r="B122" s="144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4"/>
    </row>
    <row r="123" spans="1:13" x14ac:dyDescent="0.25">
      <c r="A123" s="144"/>
      <c r="B123" s="144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4"/>
    </row>
    <row r="124" spans="1:13" x14ac:dyDescent="0.25">
      <c r="A124" s="144"/>
      <c r="B124" s="144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4"/>
    </row>
    <row r="125" spans="1:13" x14ac:dyDescent="0.25">
      <c r="A125" s="144"/>
      <c r="B125" s="144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4"/>
    </row>
    <row r="126" spans="1:13" x14ac:dyDescent="0.25">
      <c r="A126" s="144"/>
      <c r="B126" s="144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4"/>
    </row>
    <row r="127" spans="1:13" x14ac:dyDescent="0.25">
      <c r="A127" s="144"/>
      <c r="B127" s="144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4"/>
    </row>
    <row r="128" spans="1:13" x14ac:dyDescent="0.25">
      <c r="A128" s="144"/>
      <c r="B128" s="144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4"/>
    </row>
    <row r="129" spans="1:13" x14ac:dyDescent="0.25">
      <c r="A129" s="144"/>
      <c r="B129" s="144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4"/>
    </row>
    <row r="130" spans="1:13" x14ac:dyDescent="0.25">
      <c r="A130" s="144"/>
      <c r="B130" s="144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4"/>
    </row>
    <row r="131" spans="1:13" x14ac:dyDescent="0.25">
      <c r="A131" s="144"/>
      <c r="B131" s="144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4"/>
    </row>
    <row r="132" spans="1:13" x14ac:dyDescent="0.25">
      <c r="A132" s="144"/>
      <c r="B132" s="144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4"/>
    </row>
    <row r="133" spans="1:13" x14ac:dyDescent="0.25">
      <c r="A133" s="144"/>
      <c r="B133" s="144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4"/>
    </row>
    <row r="134" spans="1:13" x14ac:dyDescent="0.25">
      <c r="A134" s="144"/>
      <c r="B134" s="144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4"/>
    </row>
    <row r="135" spans="1:13" x14ac:dyDescent="0.25">
      <c r="A135" s="144"/>
      <c r="B135" s="144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4"/>
    </row>
    <row r="136" spans="1:13" x14ac:dyDescent="0.25">
      <c r="A136" s="144"/>
      <c r="B136" s="144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4"/>
    </row>
    <row r="137" spans="1:13" x14ac:dyDescent="0.25">
      <c r="A137" s="144"/>
      <c r="B137" s="144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4"/>
    </row>
    <row r="138" spans="1:13" x14ac:dyDescent="0.25">
      <c r="A138" s="144"/>
      <c r="B138" s="144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4"/>
    </row>
    <row r="139" spans="1:13" x14ac:dyDescent="0.25">
      <c r="A139" s="144"/>
      <c r="B139" s="144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4"/>
    </row>
    <row r="140" spans="1:13" x14ac:dyDescent="0.25">
      <c r="A140" s="144"/>
      <c r="B140" s="144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4"/>
    </row>
    <row r="141" spans="1:13" x14ac:dyDescent="0.25">
      <c r="A141" s="144"/>
      <c r="B141" s="144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4"/>
    </row>
    <row r="142" spans="1:13" x14ac:dyDescent="0.25">
      <c r="A142" s="144"/>
      <c r="B142" s="144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4"/>
    </row>
    <row r="143" spans="1:13" x14ac:dyDescent="0.25">
      <c r="A143" s="144"/>
      <c r="B143" s="144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4"/>
    </row>
    <row r="144" spans="1:13" x14ac:dyDescent="0.25">
      <c r="A144" s="144"/>
      <c r="B144" s="144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4"/>
    </row>
    <row r="145" spans="1:13" x14ac:dyDescent="0.25">
      <c r="A145" s="144"/>
      <c r="B145" s="144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4"/>
    </row>
    <row r="146" spans="1:13" x14ac:dyDescent="0.25">
      <c r="A146" s="144"/>
      <c r="B146" s="144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4"/>
    </row>
    <row r="147" spans="1:13" x14ac:dyDescent="0.25">
      <c r="A147" s="144"/>
      <c r="B147" s="144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4"/>
    </row>
    <row r="148" spans="1:13" x14ac:dyDescent="0.25">
      <c r="A148" s="144"/>
      <c r="B148" s="144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4"/>
    </row>
    <row r="149" spans="1:13" x14ac:dyDescent="0.25">
      <c r="A149" s="144"/>
      <c r="B149" s="144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4"/>
    </row>
    <row r="150" spans="1:13" x14ac:dyDescent="0.25">
      <c r="A150" s="144"/>
      <c r="B150" s="144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4"/>
    </row>
    <row r="151" spans="1:13" s="89" customFormat="1" ht="16.5" thickBot="1" x14ac:dyDescent="0.3">
      <c r="A151" s="147"/>
      <c r="B151" s="147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7"/>
    </row>
  </sheetData>
  <sheetProtection sheet="1" objects="1" scenarios="1" selectLockedCells="1"/>
  <sortState ref="A2:M56">
    <sortCondition ref="A2"/>
  </sortState>
  <conditionalFormatting sqref="F1:L1048576">
    <cfRule type="containsText" dxfId="114" priority="3" operator="containsText" text="en attente">
      <formula>NOT(ISERROR(SEARCH("en attente",F1)))</formula>
    </cfRule>
    <cfRule type="containsText" dxfId="113" priority="4" operator="containsText" text="oui">
      <formula>NOT(ISERROR(SEARCH("oui",F1)))</formula>
    </cfRule>
  </conditionalFormatting>
  <conditionalFormatting sqref="F26:L26">
    <cfRule type="containsText" dxfId="112" priority="1" operator="containsText" text="en attente">
      <formula>NOT(ISERROR(SEARCH("en attente",F26)))</formula>
    </cfRule>
    <cfRule type="containsText" dxfId="111" priority="2" operator="containsText" text="oui">
      <formula>NOT(ISERROR(SEARCH("oui",F26)))</formula>
    </cfRule>
  </conditionalFormatting>
  <dataValidations count="3">
    <dataValidation type="list" allowBlank="1" sqref="J2:J151">
      <formula1>Liste_ecole_provenance</formula1>
    </dataValidation>
    <dataValidation type="list" allowBlank="1" showInputMessage="1" showErrorMessage="1" sqref="H2:I151 K2:K151 L38:L151">
      <formula1>oui_en_attente</formula1>
    </dataValidation>
    <dataValidation type="list" allowBlank="1" showInputMessage="1" showErrorMessage="1" sqref="F2:G151">
      <formula1>oui_non</formula1>
    </dataValidation>
  </dataValidations>
  <printOptions horizontalCentered="1" verticalCentered="1"/>
  <pageMargins left="0" right="0" top="0" bottom="0" header="0" footer="0"/>
  <pageSetup paperSize="9" scale="61" fitToWidth="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Arrivées!$B$2:$B$11</xm:f>
          </x14:formula1>
          <xm:sqref>E2:E151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2"/>
  <sheetViews>
    <sheetView workbookViewId="0">
      <selection activeCell="F6" sqref="F6:G6"/>
    </sheetView>
  </sheetViews>
  <sheetFormatPr baseColWidth="10" defaultRowHeight="15" x14ac:dyDescent="0.25"/>
  <cols>
    <col min="10" max="10" width="11.42578125" hidden="1" customWidth="1"/>
  </cols>
  <sheetData>
    <row r="1" spans="1:14" s="48" customFormat="1" ht="39.950000000000003" customHeight="1" x14ac:dyDescent="0.25">
      <c r="A1" s="90"/>
      <c r="B1" s="224" t="s">
        <v>53</v>
      </c>
      <c r="C1" s="224"/>
      <c r="D1" s="215" t="s">
        <v>71</v>
      </c>
      <c r="E1" s="215"/>
      <c r="F1" s="221" t="s">
        <v>102</v>
      </c>
      <c r="G1" s="222"/>
    </row>
    <row r="2" spans="1:14" s="50" customFormat="1" ht="39.950000000000003" customHeight="1" x14ac:dyDescent="0.25">
      <c r="A2" s="223" t="s">
        <v>89</v>
      </c>
      <c r="B2" s="91" t="s">
        <v>51</v>
      </c>
      <c r="C2" s="91">
        <f>COUNTIFS(Inscriptions!$E$2:$E$151,B2)</f>
        <v>0</v>
      </c>
      <c r="D2" s="216">
        <f>COUNTIFS(Inscriptions!$G$2:$G$151,"oui")</f>
        <v>0</v>
      </c>
      <c r="E2" s="216"/>
      <c r="F2" s="225" t="s">
        <v>97</v>
      </c>
      <c r="G2" s="225"/>
      <c r="H2" s="69"/>
      <c r="J2" s="50" t="str">
        <f>F3</f>
        <v>"à compléter"</v>
      </c>
      <c r="K2" s="69"/>
      <c r="L2" s="48"/>
    </row>
    <row r="3" spans="1:14" s="50" customFormat="1" ht="39.950000000000003" customHeight="1" x14ac:dyDescent="0.25">
      <c r="A3" s="223"/>
      <c r="B3" s="91" t="s">
        <v>25</v>
      </c>
      <c r="C3" s="91">
        <f>COUNTIFS(Inscriptions!$E$2:$E$151,B3)</f>
        <v>0</v>
      </c>
      <c r="D3" s="215" t="s">
        <v>93</v>
      </c>
      <c r="E3" s="215"/>
      <c r="F3" s="226" t="s">
        <v>103</v>
      </c>
      <c r="G3" s="226"/>
      <c r="H3" s="69"/>
      <c r="J3" s="50" t="str">
        <f>F6</f>
        <v>"à compléter"</v>
      </c>
      <c r="K3" s="69"/>
      <c r="L3" s="48"/>
    </row>
    <row r="4" spans="1:14" s="50" customFormat="1" ht="39.950000000000003" customHeight="1" x14ac:dyDescent="0.25">
      <c r="A4" s="223"/>
      <c r="B4" s="91" t="s">
        <v>24</v>
      </c>
      <c r="C4" s="91">
        <f>COUNTIFS(Inscriptions!$E$2:$E$151,B4)</f>
        <v>0</v>
      </c>
      <c r="D4" s="216">
        <f>COUNTIFS(Inscriptions!$G$2:$G$151,"en attente")</f>
        <v>0</v>
      </c>
      <c r="E4" s="216"/>
      <c r="F4" s="225">
        <f>COUNTIFS(Inscriptions!$J$2:$J$151,$F$3)</f>
        <v>0</v>
      </c>
      <c r="G4" s="225"/>
      <c r="H4" s="69"/>
      <c r="J4" s="50" t="str">
        <f>F9</f>
        <v>"à compléter"</v>
      </c>
      <c r="K4" s="69"/>
      <c r="L4" s="48"/>
    </row>
    <row r="5" spans="1:14" s="50" customFormat="1" ht="39.950000000000003" customHeight="1" x14ac:dyDescent="0.25">
      <c r="A5" s="223"/>
      <c r="B5" s="91" t="s">
        <v>23</v>
      </c>
      <c r="C5" s="91">
        <f>COUNTIFS(Inscriptions!$E$2:$E$151,B5)</f>
        <v>0</v>
      </c>
      <c r="D5" s="215" t="s">
        <v>101</v>
      </c>
      <c r="E5" s="215"/>
      <c r="F5" s="218" t="s">
        <v>98</v>
      </c>
      <c r="G5" s="218"/>
      <c r="L5" s="48"/>
    </row>
    <row r="6" spans="1:14" s="50" customFormat="1" ht="39.950000000000003" customHeight="1" x14ac:dyDescent="0.25">
      <c r="A6" s="223"/>
      <c r="B6" s="91" t="s">
        <v>22</v>
      </c>
      <c r="C6" s="91">
        <f>COUNTIFS(Inscriptions!$E$2:$E$151,B6)</f>
        <v>0</v>
      </c>
      <c r="D6" s="216">
        <f>COUNTIFS(Inscriptions!$H$2:$H$151,"en attente")</f>
        <v>0</v>
      </c>
      <c r="E6" s="216"/>
      <c r="F6" s="227" t="s">
        <v>103</v>
      </c>
      <c r="G6" s="227"/>
      <c r="H6" s="44"/>
      <c r="J6" s="50" t="s">
        <v>79</v>
      </c>
      <c r="K6" s="44"/>
      <c r="L6" s="48"/>
    </row>
    <row r="7" spans="1:14" s="50" customFormat="1" ht="39.950000000000003" customHeight="1" x14ac:dyDescent="0.25">
      <c r="A7" s="223"/>
      <c r="B7" s="91" t="s">
        <v>21</v>
      </c>
      <c r="C7" s="91">
        <f>COUNTIFS(Inscriptions!$E$2:$E$151,B7)</f>
        <v>0</v>
      </c>
      <c r="D7" s="215" t="s">
        <v>94</v>
      </c>
      <c r="E7" s="215"/>
      <c r="F7" s="218">
        <f>COUNTIFS(Inscriptions!$J$2:$J$151,$F$6)</f>
        <v>0</v>
      </c>
      <c r="G7" s="218"/>
      <c r="H7" s="44"/>
      <c r="J7" s="50" t="s">
        <v>82</v>
      </c>
      <c r="K7" s="44"/>
      <c r="L7" s="48"/>
    </row>
    <row r="8" spans="1:14" s="50" customFormat="1" ht="39.950000000000003" customHeight="1" x14ac:dyDescent="0.25">
      <c r="A8" s="223"/>
      <c r="B8" s="91" t="s">
        <v>20</v>
      </c>
      <c r="C8" s="91">
        <f>COUNTIFS(Inscriptions!$E$2:$E$151,B8)</f>
        <v>0</v>
      </c>
      <c r="D8" s="216">
        <f>COUNTIFS(Inscriptions!$I$2:$I$151,"en attente")</f>
        <v>0</v>
      </c>
      <c r="E8" s="216"/>
      <c r="F8" s="219" t="s">
        <v>99</v>
      </c>
      <c r="G8" s="219"/>
      <c r="H8" s="44"/>
      <c r="J8" s="50" t="s">
        <v>79</v>
      </c>
      <c r="K8" s="44"/>
      <c r="L8" s="48"/>
    </row>
    <row r="9" spans="1:14" s="44" customFormat="1" ht="39.950000000000003" customHeight="1" x14ac:dyDescent="0.25">
      <c r="A9" s="223"/>
      <c r="B9" s="91" t="s">
        <v>19</v>
      </c>
      <c r="C9" s="91">
        <f>COUNTIFS(Inscriptions!$E$2:$E$151,B9)</f>
        <v>0</v>
      </c>
      <c r="D9" s="215" t="s">
        <v>95</v>
      </c>
      <c r="E9" s="215"/>
      <c r="F9" s="220" t="s">
        <v>103</v>
      </c>
      <c r="G9" s="220"/>
      <c r="J9" s="44" t="s">
        <v>80</v>
      </c>
      <c r="L9" s="48"/>
      <c r="M9" s="50"/>
      <c r="N9" s="50"/>
    </row>
    <row r="10" spans="1:14" s="44" customFormat="1" ht="39.950000000000003" customHeight="1" x14ac:dyDescent="0.25">
      <c r="A10" s="223"/>
      <c r="B10" s="91" t="s">
        <v>90</v>
      </c>
      <c r="C10" s="91">
        <f>COUNTIFS(Inscriptions!$E$2:$E$151,B10)</f>
        <v>0</v>
      </c>
      <c r="D10" s="216">
        <f>COUNTIFS(Inscriptions!$K$2:$K$151,"en attente")</f>
        <v>0</v>
      </c>
      <c r="E10" s="216"/>
      <c r="F10" s="219">
        <f>COUNTIFS(Inscriptions!$J$2:$J$151,$F$9)</f>
        <v>0</v>
      </c>
      <c r="G10" s="219"/>
      <c r="L10" s="48"/>
      <c r="M10" s="50"/>
      <c r="N10" s="50"/>
    </row>
    <row r="11" spans="1:14" s="44" customFormat="1" ht="39.950000000000003" customHeight="1" x14ac:dyDescent="0.25">
      <c r="A11" s="223"/>
      <c r="B11" s="91" t="s">
        <v>91</v>
      </c>
      <c r="C11" s="91">
        <f>COUNTIFS(Inscriptions!$E$2:$E$151,B11)</f>
        <v>0</v>
      </c>
      <c r="D11" s="215" t="s">
        <v>96</v>
      </c>
      <c r="E11" s="215"/>
      <c r="F11" s="217" t="s">
        <v>100</v>
      </c>
      <c r="G11" s="217"/>
      <c r="L11" s="48"/>
      <c r="M11" s="50"/>
      <c r="N11" s="50"/>
    </row>
    <row r="12" spans="1:14" s="44" customFormat="1" ht="39.950000000000003" customHeight="1" x14ac:dyDescent="0.25">
      <c r="A12" s="223"/>
      <c r="B12" s="92" t="s">
        <v>92</v>
      </c>
      <c r="C12" s="93">
        <f>'Répartition N'!D12+Arrivées!C10</f>
        <v>0</v>
      </c>
      <c r="D12" s="216">
        <f>COUNTIFS(Inscriptions!$L$2:$L$151,"en attente")</f>
        <v>0</v>
      </c>
      <c r="E12" s="216"/>
      <c r="F12" s="217">
        <f>COUNTA(Inscriptions!$J$2:$J$151)-(F4+F7+F10)</f>
        <v>0</v>
      </c>
      <c r="G12" s="217"/>
      <c r="L12" s="48"/>
      <c r="M12" s="50"/>
      <c r="N12" s="50"/>
    </row>
  </sheetData>
  <sheetProtection sheet="1" selectLockedCells="1"/>
  <mergeCells count="26">
    <mergeCell ref="F4:G4"/>
    <mergeCell ref="F5:G5"/>
    <mergeCell ref="F6:G6"/>
    <mergeCell ref="D12:E12"/>
    <mergeCell ref="A2:A12"/>
    <mergeCell ref="B1:C1"/>
    <mergeCell ref="D5:E5"/>
    <mergeCell ref="D6:E6"/>
    <mergeCell ref="D7:E7"/>
    <mergeCell ref="D8:E8"/>
    <mergeCell ref="D1:E1"/>
    <mergeCell ref="D2:E2"/>
    <mergeCell ref="D3:E3"/>
    <mergeCell ref="D4:E4"/>
    <mergeCell ref="F12:G12"/>
    <mergeCell ref="F7:G7"/>
    <mergeCell ref="F8:G8"/>
    <mergeCell ref="F9:G9"/>
    <mergeCell ref="F10:G10"/>
    <mergeCell ref="F11:G11"/>
    <mergeCell ref="F1:G1"/>
    <mergeCell ref="D9:E9"/>
    <mergeCell ref="D10:E10"/>
    <mergeCell ref="D11:E11"/>
    <mergeCell ref="F2:G2"/>
    <mergeCell ref="F3:G3"/>
  </mergeCells>
  <conditionalFormatting sqref="D7 D1:D5 D9:D12 K6:K12 K2:K4 F2:F5 H2:H4 H6:H12 F7:F12">
    <cfRule type="containsText" dxfId="110" priority="1" operator="containsText" text="en attente">
      <formula>NOT(ISERROR(SEARCH("en attente",D1)))</formula>
    </cfRule>
    <cfRule type="containsText" dxfId="109" priority="2" operator="containsText" text="oui">
      <formula>NOT(ISERROR(SEARCH("oui",D1)))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22"/>
  <sheetViews>
    <sheetView view="pageBreakPreview" zoomScale="90" zoomScaleNormal="100" zoomScaleSheetLayoutView="90" workbookViewId="0">
      <selection activeCell="B3" sqref="B3"/>
    </sheetView>
  </sheetViews>
  <sheetFormatPr baseColWidth="10" defaultColWidth="16.7109375" defaultRowHeight="26.25" customHeight="1" x14ac:dyDescent="0.25"/>
  <cols>
    <col min="1" max="1" width="5.7109375" style="40" customWidth="1"/>
    <col min="2" max="2" width="16.7109375" style="40" customWidth="1"/>
    <col min="3" max="3" width="38.7109375" style="40" customWidth="1"/>
    <col min="4" max="4" width="5.7109375" style="40" customWidth="1"/>
    <col min="5" max="6" width="16.7109375" style="40"/>
    <col min="7" max="8" width="5.7109375" style="40" customWidth="1"/>
    <col min="9" max="9" width="16.7109375" style="40"/>
    <col min="10" max="10" width="38.7109375" style="40" customWidth="1"/>
    <col min="11" max="11" width="5.7109375" style="40" customWidth="1"/>
    <col min="12" max="13" width="16.7109375" style="40"/>
    <col min="14" max="14" width="5.7109375" style="40" customWidth="1"/>
    <col min="15" max="245" width="16.7109375" style="40"/>
    <col min="246" max="246" width="24.7109375" style="40" customWidth="1"/>
    <col min="247" max="247" width="18.7109375" style="40" customWidth="1"/>
    <col min="248" max="249" width="9.7109375" style="40" customWidth="1"/>
    <col min="250" max="251" width="18.7109375" style="40" customWidth="1"/>
    <col min="252" max="255" width="9.7109375" style="40" customWidth="1"/>
    <col min="256" max="256" width="18.7109375" style="40" customWidth="1"/>
    <col min="257" max="501" width="16.7109375" style="40"/>
    <col min="502" max="502" width="24.7109375" style="40" customWidth="1"/>
    <col min="503" max="503" width="18.7109375" style="40" customWidth="1"/>
    <col min="504" max="505" width="9.7109375" style="40" customWidth="1"/>
    <col min="506" max="507" width="18.7109375" style="40" customWidth="1"/>
    <col min="508" max="511" width="9.7109375" style="40" customWidth="1"/>
    <col min="512" max="512" width="18.7109375" style="40" customWidth="1"/>
    <col min="513" max="757" width="16.7109375" style="40"/>
    <col min="758" max="758" width="24.7109375" style="40" customWidth="1"/>
    <col min="759" max="759" width="18.7109375" style="40" customWidth="1"/>
    <col min="760" max="761" width="9.7109375" style="40" customWidth="1"/>
    <col min="762" max="763" width="18.7109375" style="40" customWidth="1"/>
    <col min="764" max="767" width="9.7109375" style="40" customWidth="1"/>
    <col min="768" max="768" width="18.7109375" style="40" customWidth="1"/>
    <col min="769" max="1013" width="16.7109375" style="40"/>
    <col min="1014" max="1014" width="24.7109375" style="40" customWidth="1"/>
    <col min="1015" max="1015" width="18.7109375" style="40" customWidth="1"/>
    <col min="1016" max="1017" width="9.7109375" style="40" customWidth="1"/>
    <col min="1018" max="1019" width="18.7109375" style="40" customWidth="1"/>
    <col min="1020" max="1023" width="9.7109375" style="40" customWidth="1"/>
    <col min="1024" max="1024" width="18.7109375" style="40" customWidth="1"/>
    <col min="1025" max="1269" width="16.7109375" style="40"/>
    <col min="1270" max="1270" width="24.7109375" style="40" customWidth="1"/>
    <col min="1271" max="1271" width="18.7109375" style="40" customWidth="1"/>
    <col min="1272" max="1273" width="9.7109375" style="40" customWidth="1"/>
    <col min="1274" max="1275" width="18.7109375" style="40" customWidth="1"/>
    <col min="1276" max="1279" width="9.7109375" style="40" customWidth="1"/>
    <col min="1280" max="1280" width="18.7109375" style="40" customWidth="1"/>
    <col min="1281" max="1525" width="16.7109375" style="40"/>
    <col min="1526" max="1526" width="24.7109375" style="40" customWidth="1"/>
    <col min="1527" max="1527" width="18.7109375" style="40" customWidth="1"/>
    <col min="1528" max="1529" width="9.7109375" style="40" customWidth="1"/>
    <col min="1530" max="1531" width="18.7109375" style="40" customWidth="1"/>
    <col min="1532" max="1535" width="9.7109375" style="40" customWidth="1"/>
    <col min="1536" max="1536" width="18.7109375" style="40" customWidth="1"/>
    <col min="1537" max="1781" width="16.7109375" style="40"/>
    <col min="1782" max="1782" width="24.7109375" style="40" customWidth="1"/>
    <col min="1783" max="1783" width="18.7109375" style="40" customWidth="1"/>
    <col min="1784" max="1785" width="9.7109375" style="40" customWidth="1"/>
    <col min="1786" max="1787" width="18.7109375" style="40" customWidth="1"/>
    <col min="1788" max="1791" width="9.7109375" style="40" customWidth="1"/>
    <col min="1792" max="1792" width="18.7109375" style="40" customWidth="1"/>
    <col min="1793" max="2037" width="16.7109375" style="40"/>
    <col min="2038" max="2038" width="24.7109375" style="40" customWidth="1"/>
    <col min="2039" max="2039" width="18.7109375" style="40" customWidth="1"/>
    <col min="2040" max="2041" width="9.7109375" style="40" customWidth="1"/>
    <col min="2042" max="2043" width="18.7109375" style="40" customWidth="1"/>
    <col min="2044" max="2047" width="9.7109375" style="40" customWidth="1"/>
    <col min="2048" max="2048" width="18.7109375" style="40" customWidth="1"/>
    <col min="2049" max="2293" width="16.7109375" style="40"/>
    <col min="2294" max="2294" width="24.7109375" style="40" customWidth="1"/>
    <col min="2295" max="2295" width="18.7109375" style="40" customWidth="1"/>
    <col min="2296" max="2297" width="9.7109375" style="40" customWidth="1"/>
    <col min="2298" max="2299" width="18.7109375" style="40" customWidth="1"/>
    <col min="2300" max="2303" width="9.7109375" style="40" customWidth="1"/>
    <col min="2304" max="2304" width="18.7109375" style="40" customWidth="1"/>
    <col min="2305" max="2549" width="16.7109375" style="40"/>
    <col min="2550" max="2550" width="24.7109375" style="40" customWidth="1"/>
    <col min="2551" max="2551" width="18.7109375" style="40" customWidth="1"/>
    <col min="2552" max="2553" width="9.7109375" style="40" customWidth="1"/>
    <col min="2554" max="2555" width="18.7109375" style="40" customWidth="1"/>
    <col min="2556" max="2559" width="9.7109375" style="40" customWidth="1"/>
    <col min="2560" max="2560" width="18.7109375" style="40" customWidth="1"/>
    <col min="2561" max="2805" width="16.7109375" style="40"/>
    <col min="2806" max="2806" width="24.7109375" style="40" customWidth="1"/>
    <col min="2807" max="2807" width="18.7109375" style="40" customWidth="1"/>
    <col min="2808" max="2809" width="9.7109375" style="40" customWidth="1"/>
    <col min="2810" max="2811" width="18.7109375" style="40" customWidth="1"/>
    <col min="2812" max="2815" width="9.7109375" style="40" customWidth="1"/>
    <col min="2816" max="2816" width="18.7109375" style="40" customWidth="1"/>
    <col min="2817" max="3061" width="16.7109375" style="40"/>
    <col min="3062" max="3062" width="24.7109375" style="40" customWidth="1"/>
    <col min="3063" max="3063" width="18.7109375" style="40" customWidth="1"/>
    <col min="3064" max="3065" width="9.7109375" style="40" customWidth="1"/>
    <col min="3066" max="3067" width="18.7109375" style="40" customWidth="1"/>
    <col min="3068" max="3071" width="9.7109375" style="40" customWidth="1"/>
    <col min="3072" max="3072" width="18.7109375" style="40" customWidth="1"/>
    <col min="3073" max="3317" width="16.7109375" style="40"/>
    <col min="3318" max="3318" width="24.7109375" style="40" customWidth="1"/>
    <col min="3319" max="3319" width="18.7109375" style="40" customWidth="1"/>
    <col min="3320" max="3321" width="9.7109375" style="40" customWidth="1"/>
    <col min="3322" max="3323" width="18.7109375" style="40" customWidth="1"/>
    <col min="3324" max="3327" width="9.7109375" style="40" customWidth="1"/>
    <col min="3328" max="3328" width="18.7109375" style="40" customWidth="1"/>
    <col min="3329" max="3573" width="16.7109375" style="40"/>
    <col min="3574" max="3574" width="24.7109375" style="40" customWidth="1"/>
    <col min="3575" max="3575" width="18.7109375" style="40" customWidth="1"/>
    <col min="3576" max="3577" width="9.7109375" style="40" customWidth="1"/>
    <col min="3578" max="3579" width="18.7109375" style="40" customWidth="1"/>
    <col min="3580" max="3583" width="9.7109375" style="40" customWidth="1"/>
    <col min="3584" max="3584" width="18.7109375" style="40" customWidth="1"/>
    <col min="3585" max="3829" width="16.7109375" style="40"/>
    <col min="3830" max="3830" width="24.7109375" style="40" customWidth="1"/>
    <col min="3831" max="3831" width="18.7109375" style="40" customWidth="1"/>
    <col min="3832" max="3833" width="9.7109375" style="40" customWidth="1"/>
    <col min="3834" max="3835" width="18.7109375" style="40" customWidth="1"/>
    <col min="3836" max="3839" width="9.7109375" style="40" customWidth="1"/>
    <col min="3840" max="3840" width="18.7109375" style="40" customWidth="1"/>
    <col min="3841" max="4085" width="16.7109375" style="40"/>
    <col min="4086" max="4086" width="24.7109375" style="40" customWidth="1"/>
    <col min="4087" max="4087" width="18.7109375" style="40" customWidth="1"/>
    <col min="4088" max="4089" width="9.7109375" style="40" customWidth="1"/>
    <col min="4090" max="4091" width="18.7109375" style="40" customWidth="1"/>
    <col min="4092" max="4095" width="9.7109375" style="40" customWidth="1"/>
    <col min="4096" max="4096" width="18.7109375" style="40" customWidth="1"/>
    <col min="4097" max="4341" width="16.7109375" style="40"/>
    <col min="4342" max="4342" width="24.7109375" style="40" customWidth="1"/>
    <col min="4343" max="4343" width="18.7109375" style="40" customWidth="1"/>
    <col min="4344" max="4345" width="9.7109375" style="40" customWidth="1"/>
    <col min="4346" max="4347" width="18.7109375" style="40" customWidth="1"/>
    <col min="4348" max="4351" width="9.7109375" style="40" customWidth="1"/>
    <col min="4352" max="4352" width="18.7109375" style="40" customWidth="1"/>
    <col min="4353" max="4597" width="16.7109375" style="40"/>
    <col min="4598" max="4598" width="24.7109375" style="40" customWidth="1"/>
    <col min="4599" max="4599" width="18.7109375" style="40" customWidth="1"/>
    <col min="4600" max="4601" width="9.7109375" style="40" customWidth="1"/>
    <col min="4602" max="4603" width="18.7109375" style="40" customWidth="1"/>
    <col min="4604" max="4607" width="9.7109375" style="40" customWidth="1"/>
    <col min="4608" max="4608" width="18.7109375" style="40" customWidth="1"/>
    <col min="4609" max="4853" width="16.7109375" style="40"/>
    <col min="4854" max="4854" width="24.7109375" style="40" customWidth="1"/>
    <col min="4855" max="4855" width="18.7109375" style="40" customWidth="1"/>
    <col min="4856" max="4857" width="9.7109375" style="40" customWidth="1"/>
    <col min="4858" max="4859" width="18.7109375" style="40" customWidth="1"/>
    <col min="4860" max="4863" width="9.7109375" style="40" customWidth="1"/>
    <col min="4864" max="4864" width="18.7109375" style="40" customWidth="1"/>
    <col min="4865" max="5109" width="16.7109375" style="40"/>
    <col min="5110" max="5110" width="24.7109375" style="40" customWidth="1"/>
    <col min="5111" max="5111" width="18.7109375" style="40" customWidth="1"/>
    <col min="5112" max="5113" width="9.7109375" style="40" customWidth="1"/>
    <col min="5114" max="5115" width="18.7109375" style="40" customWidth="1"/>
    <col min="5116" max="5119" width="9.7109375" style="40" customWidth="1"/>
    <col min="5120" max="5120" width="18.7109375" style="40" customWidth="1"/>
    <col min="5121" max="5365" width="16.7109375" style="40"/>
    <col min="5366" max="5366" width="24.7109375" style="40" customWidth="1"/>
    <col min="5367" max="5367" width="18.7109375" style="40" customWidth="1"/>
    <col min="5368" max="5369" width="9.7109375" style="40" customWidth="1"/>
    <col min="5370" max="5371" width="18.7109375" style="40" customWidth="1"/>
    <col min="5372" max="5375" width="9.7109375" style="40" customWidth="1"/>
    <col min="5376" max="5376" width="18.7109375" style="40" customWidth="1"/>
    <col min="5377" max="5621" width="16.7109375" style="40"/>
    <col min="5622" max="5622" width="24.7109375" style="40" customWidth="1"/>
    <col min="5623" max="5623" width="18.7109375" style="40" customWidth="1"/>
    <col min="5624" max="5625" width="9.7109375" style="40" customWidth="1"/>
    <col min="5626" max="5627" width="18.7109375" style="40" customWidth="1"/>
    <col min="5628" max="5631" width="9.7109375" style="40" customWidth="1"/>
    <col min="5632" max="5632" width="18.7109375" style="40" customWidth="1"/>
    <col min="5633" max="5877" width="16.7109375" style="40"/>
    <col min="5878" max="5878" width="24.7109375" style="40" customWidth="1"/>
    <col min="5879" max="5879" width="18.7109375" style="40" customWidth="1"/>
    <col min="5880" max="5881" width="9.7109375" style="40" customWidth="1"/>
    <col min="5882" max="5883" width="18.7109375" style="40" customWidth="1"/>
    <col min="5884" max="5887" width="9.7109375" style="40" customWidth="1"/>
    <col min="5888" max="5888" width="18.7109375" style="40" customWidth="1"/>
    <col min="5889" max="6133" width="16.7109375" style="40"/>
    <col min="6134" max="6134" width="24.7109375" style="40" customWidth="1"/>
    <col min="6135" max="6135" width="18.7109375" style="40" customWidth="1"/>
    <col min="6136" max="6137" width="9.7109375" style="40" customWidth="1"/>
    <col min="6138" max="6139" width="18.7109375" style="40" customWidth="1"/>
    <col min="6140" max="6143" width="9.7109375" style="40" customWidth="1"/>
    <col min="6144" max="6144" width="18.7109375" style="40" customWidth="1"/>
    <col min="6145" max="6389" width="16.7109375" style="40"/>
    <col min="6390" max="6390" width="24.7109375" style="40" customWidth="1"/>
    <col min="6391" max="6391" width="18.7109375" style="40" customWidth="1"/>
    <col min="6392" max="6393" width="9.7109375" style="40" customWidth="1"/>
    <col min="6394" max="6395" width="18.7109375" style="40" customWidth="1"/>
    <col min="6396" max="6399" width="9.7109375" style="40" customWidth="1"/>
    <col min="6400" max="6400" width="18.7109375" style="40" customWidth="1"/>
    <col min="6401" max="6645" width="16.7109375" style="40"/>
    <col min="6646" max="6646" width="24.7109375" style="40" customWidth="1"/>
    <col min="6647" max="6647" width="18.7109375" style="40" customWidth="1"/>
    <col min="6648" max="6649" width="9.7109375" style="40" customWidth="1"/>
    <col min="6650" max="6651" width="18.7109375" style="40" customWidth="1"/>
    <col min="6652" max="6655" width="9.7109375" style="40" customWidth="1"/>
    <col min="6656" max="6656" width="18.7109375" style="40" customWidth="1"/>
    <col min="6657" max="6901" width="16.7109375" style="40"/>
    <col min="6902" max="6902" width="24.7109375" style="40" customWidth="1"/>
    <col min="6903" max="6903" width="18.7109375" style="40" customWidth="1"/>
    <col min="6904" max="6905" width="9.7109375" style="40" customWidth="1"/>
    <col min="6906" max="6907" width="18.7109375" style="40" customWidth="1"/>
    <col min="6908" max="6911" width="9.7109375" style="40" customWidth="1"/>
    <col min="6912" max="6912" width="18.7109375" style="40" customWidth="1"/>
    <col min="6913" max="7157" width="16.7109375" style="40"/>
    <col min="7158" max="7158" width="24.7109375" style="40" customWidth="1"/>
    <col min="7159" max="7159" width="18.7109375" style="40" customWidth="1"/>
    <col min="7160" max="7161" width="9.7109375" style="40" customWidth="1"/>
    <col min="7162" max="7163" width="18.7109375" style="40" customWidth="1"/>
    <col min="7164" max="7167" width="9.7109375" style="40" customWidth="1"/>
    <col min="7168" max="7168" width="18.7109375" style="40" customWidth="1"/>
    <col min="7169" max="7413" width="16.7109375" style="40"/>
    <col min="7414" max="7414" width="24.7109375" style="40" customWidth="1"/>
    <col min="7415" max="7415" width="18.7109375" style="40" customWidth="1"/>
    <col min="7416" max="7417" width="9.7109375" style="40" customWidth="1"/>
    <col min="7418" max="7419" width="18.7109375" style="40" customWidth="1"/>
    <col min="7420" max="7423" width="9.7109375" style="40" customWidth="1"/>
    <col min="7424" max="7424" width="18.7109375" style="40" customWidth="1"/>
    <col min="7425" max="7669" width="16.7109375" style="40"/>
    <col min="7670" max="7670" width="24.7109375" style="40" customWidth="1"/>
    <col min="7671" max="7671" width="18.7109375" style="40" customWidth="1"/>
    <col min="7672" max="7673" width="9.7109375" style="40" customWidth="1"/>
    <col min="7674" max="7675" width="18.7109375" style="40" customWidth="1"/>
    <col min="7676" max="7679" width="9.7109375" style="40" customWidth="1"/>
    <col min="7680" max="7680" width="18.7109375" style="40" customWidth="1"/>
    <col min="7681" max="7925" width="16.7109375" style="40"/>
    <col min="7926" max="7926" width="24.7109375" style="40" customWidth="1"/>
    <col min="7927" max="7927" width="18.7109375" style="40" customWidth="1"/>
    <col min="7928" max="7929" width="9.7109375" style="40" customWidth="1"/>
    <col min="7930" max="7931" width="18.7109375" style="40" customWidth="1"/>
    <col min="7932" max="7935" width="9.7109375" style="40" customWidth="1"/>
    <col min="7936" max="7936" width="18.7109375" style="40" customWidth="1"/>
    <col min="7937" max="8181" width="16.7109375" style="40"/>
    <col min="8182" max="8182" width="24.7109375" style="40" customWidth="1"/>
    <col min="8183" max="8183" width="18.7109375" style="40" customWidth="1"/>
    <col min="8184" max="8185" width="9.7109375" style="40" customWidth="1"/>
    <col min="8186" max="8187" width="18.7109375" style="40" customWidth="1"/>
    <col min="8188" max="8191" width="9.7109375" style="40" customWidth="1"/>
    <col min="8192" max="8192" width="18.7109375" style="40" customWidth="1"/>
    <col min="8193" max="8437" width="16.7109375" style="40"/>
    <col min="8438" max="8438" width="24.7109375" style="40" customWidth="1"/>
    <col min="8439" max="8439" width="18.7109375" style="40" customWidth="1"/>
    <col min="8440" max="8441" width="9.7109375" style="40" customWidth="1"/>
    <col min="8442" max="8443" width="18.7109375" style="40" customWidth="1"/>
    <col min="8444" max="8447" width="9.7109375" style="40" customWidth="1"/>
    <col min="8448" max="8448" width="18.7109375" style="40" customWidth="1"/>
    <col min="8449" max="8693" width="16.7109375" style="40"/>
    <col min="8694" max="8694" width="24.7109375" style="40" customWidth="1"/>
    <col min="8695" max="8695" width="18.7109375" style="40" customWidth="1"/>
    <col min="8696" max="8697" width="9.7109375" style="40" customWidth="1"/>
    <col min="8698" max="8699" width="18.7109375" style="40" customWidth="1"/>
    <col min="8700" max="8703" width="9.7109375" style="40" customWidth="1"/>
    <col min="8704" max="8704" width="18.7109375" style="40" customWidth="1"/>
    <col min="8705" max="8949" width="16.7109375" style="40"/>
    <col min="8950" max="8950" width="24.7109375" style="40" customWidth="1"/>
    <col min="8951" max="8951" width="18.7109375" style="40" customWidth="1"/>
    <col min="8952" max="8953" width="9.7109375" style="40" customWidth="1"/>
    <col min="8954" max="8955" width="18.7109375" style="40" customWidth="1"/>
    <col min="8956" max="8959" width="9.7109375" style="40" customWidth="1"/>
    <col min="8960" max="8960" width="18.7109375" style="40" customWidth="1"/>
    <col min="8961" max="9205" width="16.7109375" style="40"/>
    <col min="9206" max="9206" width="24.7109375" style="40" customWidth="1"/>
    <col min="9207" max="9207" width="18.7109375" style="40" customWidth="1"/>
    <col min="9208" max="9209" width="9.7109375" style="40" customWidth="1"/>
    <col min="9210" max="9211" width="18.7109375" style="40" customWidth="1"/>
    <col min="9212" max="9215" width="9.7109375" style="40" customWidth="1"/>
    <col min="9216" max="9216" width="18.7109375" style="40" customWidth="1"/>
    <col min="9217" max="9461" width="16.7109375" style="40"/>
    <col min="9462" max="9462" width="24.7109375" style="40" customWidth="1"/>
    <col min="9463" max="9463" width="18.7109375" style="40" customWidth="1"/>
    <col min="9464" max="9465" width="9.7109375" style="40" customWidth="1"/>
    <col min="9466" max="9467" width="18.7109375" style="40" customWidth="1"/>
    <col min="9468" max="9471" width="9.7109375" style="40" customWidth="1"/>
    <col min="9472" max="9472" width="18.7109375" style="40" customWidth="1"/>
    <col min="9473" max="9717" width="16.7109375" style="40"/>
    <col min="9718" max="9718" width="24.7109375" style="40" customWidth="1"/>
    <col min="9719" max="9719" width="18.7109375" style="40" customWidth="1"/>
    <col min="9720" max="9721" width="9.7109375" style="40" customWidth="1"/>
    <col min="9722" max="9723" width="18.7109375" style="40" customWidth="1"/>
    <col min="9724" max="9727" width="9.7109375" style="40" customWidth="1"/>
    <col min="9728" max="9728" width="18.7109375" style="40" customWidth="1"/>
    <col min="9729" max="9973" width="16.7109375" style="40"/>
    <col min="9974" max="9974" width="24.7109375" style="40" customWidth="1"/>
    <col min="9975" max="9975" width="18.7109375" style="40" customWidth="1"/>
    <col min="9976" max="9977" width="9.7109375" style="40" customWidth="1"/>
    <col min="9978" max="9979" width="18.7109375" style="40" customWidth="1"/>
    <col min="9980" max="9983" width="9.7109375" style="40" customWidth="1"/>
    <col min="9984" max="9984" width="18.7109375" style="40" customWidth="1"/>
    <col min="9985" max="10229" width="16.7109375" style="40"/>
    <col min="10230" max="10230" width="24.7109375" style="40" customWidth="1"/>
    <col min="10231" max="10231" width="18.7109375" style="40" customWidth="1"/>
    <col min="10232" max="10233" width="9.7109375" style="40" customWidth="1"/>
    <col min="10234" max="10235" width="18.7109375" style="40" customWidth="1"/>
    <col min="10236" max="10239" width="9.7109375" style="40" customWidth="1"/>
    <col min="10240" max="10240" width="18.7109375" style="40" customWidth="1"/>
    <col min="10241" max="10485" width="16.7109375" style="40"/>
    <col min="10486" max="10486" width="24.7109375" style="40" customWidth="1"/>
    <col min="10487" max="10487" width="18.7109375" style="40" customWidth="1"/>
    <col min="10488" max="10489" width="9.7109375" style="40" customWidth="1"/>
    <col min="10490" max="10491" width="18.7109375" style="40" customWidth="1"/>
    <col min="10492" max="10495" width="9.7109375" style="40" customWidth="1"/>
    <col min="10496" max="10496" width="18.7109375" style="40" customWidth="1"/>
    <col min="10497" max="10741" width="16.7109375" style="40"/>
    <col min="10742" max="10742" width="24.7109375" style="40" customWidth="1"/>
    <col min="10743" max="10743" width="18.7109375" style="40" customWidth="1"/>
    <col min="10744" max="10745" width="9.7109375" style="40" customWidth="1"/>
    <col min="10746" max="10747" width="18.7109375" style="40" customWidth="1"/>
    <col min="10748" max="10751" width="9.7109375" style="40" customWidth="1"/>
    <col min="10752" max="10752" width="18.7109375" style="40" customWidth="1"/>
    <col min="10753" max="10997" width="16.7109375" style="40"/>
    <col min="10998" max="10998" width="24.7109375" style="40" customWidth="1"/>
    <col min="10999" max="10999" width="18.7109375" style="40" customWidth="1"/>
    <col min="11000" max="11001" width="9.7109375" style="40" customWidth="1"/>
    <col min="11002" max="11003" width="18.7109375" style="40" customWidth="1"/>
    <col min="11004" max="11007" width="9.7109375" style="40" customWidth="1"/>
    <col min="11008" max="11008" width="18.7109375" style="40" customWidth="1"/>
    <col min="11009" max="11253" width="16.7109375" style="40"/>
    <col min="11254" max="11254" width="24.7109375" style="40" customWidth="1"/>
    <col min="11255" max="11255" width="18.7109375" style="40" customWidth="1"/>
    <col min="11256" max="11257" width="9.7109375" style="40" customWidth="1"/>
    <col min="11258" max="11259" width="18.7109375" style="40" customWidth="1"/>
    <col min="11260" max="11263" width="9.7109375" style="40" customWidth="1"/>
    <col min="11264" max="11264" width="18.7109375" style="40" customWidth="1"/>
    <col min="11265" max="11509" width="16.7109375" style="40"/>
    <col min="11510" max="11510" width="24.7109375" style="40" customWidth="1"/>
    <col min="11511" max="11511" width="18.7109375" style="40" customWidth="1"/>
    <col min="11512" max="11513" width="9.7109375" style="40" customWidth="1"/>
    <col min="11514" max="11515" width="18.7109375" style="40" customWidth="1"/>
    <col min="11516" max="11519" width="9.7109375" style="40" customWidth="1"/>
    <col min="11520" max="11520" width="18.7109375" style="40" customWidth="1"/>
    <col min="11521" max="11765" width="16.7109375" style="40"/>
    <col min="11766" max="11766" width="24.7109375" style="40" customWidth="1"/>
    <col min="11767" max="11767" width="18.7109375" style="40" customWidth="1"/>
    <col min="11768" max="11769" width="9.7109375" style="40" customWidth="1"/>
    <col min="11770" max="11771" width="18.7109375" style="40" customWidth="1"/>
    <col min="11772" max="11775" width="9.7109375" style="40" customWidth="1"/>
    <col min="11776" max="11776" width="18.7109375" style="40" customWidth="1"/>
    <col min="11777" max="12021" width="16.7109375" style="40"/>
    <col min="12022" max="12022" width="24.7109375" style="40" customWidth="1"/>
    <col min="12023" max="12023" width="18.7109375" style="40" customWidth="1"/>
    <col min="12024" max="12025" width="9.7109375" style="40" customWidth="1"/>
    <col min="12026" max="12027" width="18.7109375" style="40" customWidth="1"/>
    <col min="12028" max="12031" width="9.7109375" style="40" customWidth="1"/>
    <col min="12032" max="12032" width="18.7109375" style="40" customWidth="1"/>
    <col min="12033" max="12277" width="16.7109375" style="40"/>
    <col min="12278" max="12278" width="24.7109375" style="40" customWidth="1"/>
    <col min="12279" max="12279" width="18.7109375" style="40" customWidth="1"/>
    <col min="12280" max="12281" width="9.7109375" style="40" customWidth="1"/>
    <col min="12282" max="12283" width="18.7109375" style="40" customWidth="1"/>
    <col min="12284" max="12287" width="9.7109375" style="40" customWidth="1"/>
    <col min="12288" max="12288" width="18.7109375" style="40" customWidth="1"/>
    <col min="12289" max="12533" width="16.7109375" style="40"/>
    <col min="12534" max="12534" width="24.7109375" style="40" customWidth="1"/>
    <col min="12535" max="12535" width="18.7109375" style="40" customWidth="1"/>
    <col min="12536" max="12537" width="9.7109375" style="40" customWidth="1"/>
    <col min="12538" max="12539" width="18.7109375" style="40" customWidth="1"/>
    <col min="12540" max="12543" width="9.7109375" style="40" customWidth="1"/>
    <col min="12544" max="12544" width="18.7109375" style="40" customWidth="1"/>
    <col min="12545" max="12789" width="16.7109375" style="40"/>
    <col min="12790" max="12790" width="24.7109375" style="40" customWidth="1"/>
    <col min="12791" max="12791" width="18.7109375" style="40" customWidth="1"/>
    <col min="12792" max="12793" width="9.7109375" style="40" customWidth="1"/>
    <col min="12794" max="12795" width="18.7109375" style="40" customWidth="1"/>
    <col min="12796" max="12799" width="9.7109375" style="40" customWidth="1"/>
    <col min="12800" max="12800" width="18.7109375" style="40" customWidth="1"/>
    <col min="12801" max="13045" width="16.7109375" style="40"/>
    <col min="13046" max="13046" width="24.7109375" style="40" customWidth="1"/>
    <col min="13047" max="13047" width="18.7109375" style="40" customWidth="1"/>
    <col min="13048" max="13049" width="9.7109375" style="40" customWidth="1"/>
    <col min="13050" max="13051" width="18.7109375" style="40" customWidth="1"/>
    <col min="13052" max="13055" width="9.7109375" style="40" customWidth="1"/>
    <col min="13056" max="13056" width="18.7109375" style="40" customWidth="1"/>
    <col min="13057" max="13301" width="16.7109375" style="40"/>
    <col min="13302" max="13302" width="24.7109375" style="40" customWidth="1"/>
    <col min="13303" max="13303" width="18.7109375" style="40" customWidth="1"/>
    <col min="13304" max="13305" width="9.7109375" style="40" customWidth="1"/>
    <col min="13306" max="13307" width="18.7109375" style="40" customWidth="1"/>
    <col min="13308" max="13311" width="9.7109375" style="40" customWidth="1"/>
    <col min="13312" max="13312" width="18.7109375" style="40" customWidth="1"/>
    <col min="13313" max="13557" width="16.7109375" style="40"/>
    <col min="13558" max="13558" width="24.7109375" style="40" customWidth="1"/>
    <col min="13559" max="13559" width="18.7109375" style="40" customWidth="1"/>
    <col min="13560" max="13561" width="9.7109375" style="40" customWidth="1"/>
    <col min="13562" max="13563" width="18.7109375" style="40" customWidth="1"/>
    <col min="13564" max="13567" width="9.7109375" style="40" customWidth="1"/>
    <col min="13568" max="13568" width="18.7109375" style="40" customWidth="1"/>
    <col min="13569" max="13813" width="16.7109375" style="40"/>
    <col min="13814" max="13814" width="24.7109375" style="40" customWidth="1"/>
    <col min="13815" max="13815" width="18.7109375" style="40" customWidth="1"/>
    <col min="13816" max="13817" width="9.7109375" style="40" customWidth="1"/>
    <col min="13818" max="13819" width="18.7109375" style="40" customWidth="1"/>
    <col min="13820" max="13823" width="9.7109375" style="40" customWidth="1"/>
    <col min="13824" max="13824" width="18.7109375" style="40" customWidth="1"/>
    <col min="13825" max="14069" width="16.7109375" style="40"/>
    <col min="14070" max="14070" width="24.7109375" style="40" customWidth="1"/>
    <col min="14071" max="14071" width="18.7109375" style="40" customWidth="1"/>
    <col min="14072" max="14073" width="9.7109375" style="40" customWidth="1"/>
    <col min="14074" max="14075" width="18.7109375" style="40" customWidth="1"/>
    <col min="14076" max="14079" width="9.7109375" style="40" customWidth="1"/>
    <col min="14080" max="14080" width="18.7109375" style="40" customWidth="1"/>
    <col min="14081" max="14325" width="16.7109375" style="40"/>
    <col min="14326" max="14326" width="24.7109375" style="40" customWidth="1"/>
    <col min="14327" max="14327" width="18.7109375" style="40" customWidth="1"/>
    <col min="14328" max="14329" width="9.7109375" style="40" customWidth="1"/>
    <col min="14330" max="14331" width="18.7109375" style="40" customWidth="1"/>
    <col min="14332" max="14335" width="9.7109375" style="40" customWidth="1"/>
    <col min="14336" max="14336" width="18.7109375" style="40" customWidth="1"/>
    <col min="14337" max="14581" width="16.7109375" style="40"/>
    <col min="14582" max="14582" width="24.7109375" style="40" customWidth="1"/>
    <col min="14583" max="14583" width="18.7109375" style="40" customWidth="1"/>
    <col min="14584" max="14585" width="9.7109375" style="40" customWidth="1"/>
    <col min="14586" max="14587" width="18.7109375" style="40" customWidth="1"/>
    <col min="14588" max="14591" width="9.7109375" style="40" customWidth="1"/>
    <col min="14592" max="14592" width="18.7109375" style="40" customWidth="1"/>
    <col min="14593" max="14837" width="16.7109375" style="40"/>
    <col min="14838" max="14838" width="24.7109375" style="40" customWidth="1"/>
    <col min="14839" max="14839" width="18.7109375" style="40" customWidth="1"/>
    <col min="14840" max="14841" width="9.7109375" style="40" customWidth="1"/>
    <col min="14842" max="14843" width="18.7109375" style="40" customWidth="1"/>
    <col min="14844" max="14847" width="9.7109375" style="40" customWidth="1"/>
    <col min="14848" max="14848" width="18.7109375" style="40" customWidth="1"/>
    <col min="14849" max="15093" width="16.7109375" style="40"/>
    <col min="15094" max="15094" width="24.7109375" style="40" customWidth="1"/>
    <col min="15095" max="15095" width="18.7109375" style="40" customWidth="1"/>
    <col min="15096" max="15097" width="9.7109375" style="40" customWidth="1"/>
    <col min="15098" max="15099" width="18.7109375" style="40" customWidth="1"/>
    <col min="15100" max="15103" width="9.7109375" style="40" customWidth="1"/>
    <col min="15104" max="15104" width="18.7109375" style="40" customWidth="1"/>
    <col min="15105" max="15349" width="16.7109375" style="40"/>
    <col min="15350" max="15350" width="24.7109375" style="40" customWidth="1"/>
    <col min="15351" max="15351" width="18.7109375" style="40" customWidth="1"/>
    <col min="15352" max="15353" width="9.7109375" style="40" customWidth="1"/>
    <col min="15354" max="15355" width="18.7109375" style="40" customWidth="1"/>
    <col min="15356" max="15359" width="9.7109375" style="40" customWidth="1"/>
    <col min="15360" max="15360" width="18.7109375" style="40" customWidth="1"/>
    <col min="15361" max="15605" width="16.7109375" style="40"/>
    <col min="15606" max="15606" width="24.7109375" style="40" customWidth="1"/>
    <col min="15607" max="15607" width="18.7109375" style="40" customWidth="1"/>
    <col min="15608" max="15609" width="9.7109375" style="40" customWidth="1"/>
    <col min="15610" max="15611" width="18.7109375" style="40" customWidth="1"/>
    <col min="15612" max="15615" width="9.7109375" style="40" customWidth="1"/>
    <col min="15616" max="15616" width="18.7109375" style="40" customWidth="1"/>
    <col min="15617" max="15861" width="16.7109375" style="40"/>
    <col min="15862" max="15862" width="24.7109375" style="40" customWidth="1"/>
    <col min="15863" max="15863" width="18.7109375" style="40" customWidth="1"/>
    <col min="15864" max="15865" width="9.7109375" style="40" customWidth="1"/>
    <col min="15866" max="15867" width="18.7109375" style="40" customWidth="1"/>
    <col min="15868" max="15871" width="9.7109375" style="40" customWidth="1"/>
    <col min="15872" max="15872" width="18.7109375" style="40" customWidth="1"/>
    <col min="15873" max="16117" width="16.7109375" style="40"/>
    <col min="16118" max="16118" width="24.7109375" style="40" customWidth="1"/>
    <col min="16119" max="16119" width="18.7109375" style="40" customWidth="1"/>
    <col min="16120" max="16121" width="9.7109375" style="40" customWidth="1"/>
    <col min="16122" max="16123" width="18.7109375" style="40" customWidth="1"/>
    <col min="16124" max="16127" width="9.7109375" style="40" customWidth="1"/>
    <col min="16128" max="16128" width="18.7109375" style="40" customWidth="1"/>
    <col min="16129" max="16384" width="16.7109375" style="40"/>
  </cols>
  <sheetData>
    <row r="1" spans="2:13" ht="26.25" customHeight="1" x14ac:dyDescent="0.25">
      <c r="B1" s="228" t="s">
        <v>110</v>
      </c>
      <c r="C1" s="228"/>
      <c r="D1" s="228"/>
      <c r="E1" s="228"/>
      <c r="F1" s="228"/>
      <c r="I1" s="228" t="s">
        <v>111</v>
      </c>
      <c r="J1" s="228"/>
      <c r="K1" s="228"/>
      <c r="L1" s="228"/>
      <c r="M1" s="228"/>
    </row>
    <row r="2" spans="2:13" ht="26.25" customHeight="1" x14ac:dyDescent="0.25">
      <c r="B2" s="58" t="s">
        <v>52</v>
      </c>
      <c r="C2" s="59" t="s">
        <v>62</v>
      </c>
      <c r="E2" s="58" t="s">
        <v>52</v>
      </c>
      <c r="F2" s="59" t="s">
        <v>61</v>
      </c>
      <c r="I2" s="58" t="s">
        <v>52</v>
      </c>
      <c r="J2" s="59" t="s">
        <v>62</v>
      </c>
      <c r="L2" s="58" t="s">
        <v>52</v>
      </c>
      <c r="M2" s="59" t="s">
        <v>61</v>
      </c>
    </row>
    <row r="3" spans="2:13" ht="26.25" customHeight="1" x14ac:dyDescent="0.25">
      <c r="B3" s="98"/>
      <c r="C3" s="99"/>
      <c r="E3" s="88" t="s">
        <v>51</v>
      </c>
      <c r="F3" s="57">
        <f>COUNTIF($B$3:$B$22,Tableau5[[#This Row],[Niveau]])</f>
        <v>0</v>
      </c>
      <c r="I3" s="98"/>
      <c r="J3" s="99"/>
      <c r="L3" s="88" t="s">
        <v>25</v>
      </c>
      <c r="M3" s="57">
        <f>COUNTIF(Tableau42[Niveau],Tableau57[[#This Row],[Niveau]])</f>
        <v>0</v>
      </c>
    </row>
    <row r="4" spans="2:13" ht="26.25" customHeight="1" x14ac:dyDescent="0.25">
      <c r="B4" s="98"/>
      <c r="C4" s="99"/>
      <c r="E4" s="88" t="s">
        <v>25</v>
      </c>
      <c r="F4" s="57">
        <f>COUNTIF($B$3:$B$22,Tableau5[[#This Row],[Niveau]])</f>
        <v>0</v>
      </c>
      <c r="I4" s="98"/>
      <c r="J4" s="99"/>
      <c r="L4" s="88" t="s">
        <v>24</v>
      </c>
      <c r="M4" s="57">
        <f>COUNTIF(Tableau42[Niveau],Tableau57[[#This Row],[Niveau]])</f>
        <v>0</v>
      </c>
    </row>
    <row r="5" spans="2:13" ht="26.25" customHeight="1" x14ac:dyDescent="0.25">
      <c r="B5" s="98"/>
      <c r="C5" s="99"/>
      <c r="E5" s="88" t="s">
        <v>24</v>
      </c>
      <c r="F5" s="57">
        <f>COUNTIF($B$3:$B$22,Tableau5[[#This Row],[Niveau]])</f>
        <v>0</v>
      </c>
      <c r="I5" s="98"/>
      <c r="J5" s="99"/>
      <c r="L5" s="56" t="s">
        <v>23</v>
      </c>
      <c r="M5" s="57">
        <f>COUNTIF(Tableau42[Niveau],Tableau57[[#This Row],[Niveau]])</f>
        <v>0</v>
      </c>
    </row>
    <row r="6" spans="2:13" ht="26.25" customHeight="1" x14ac:dyDescent="0.25">
      <c r="B6" s="98"/>
      <c r="C6" s="99"/>
      <c r="E6" s="56" t="s">
        <v>23</v>
      </c>
      <c r="F6" s="57">
        <f>COUNTIF($B$3:$B$22,Tableau5[[#This Row],[Niveau]])</f>
        <v>0</v>
      </c>
      <c r="I6" s="98"/>
      <c r="J6" s="99"/>
      <c r="L6" s="56" t="s">
        <v>22</v>
      </c>
      <c r="M6" s="57">
        <f>COUNTIF(Tableau42[Niveau],Tableau57[[#This Row],[Niveau]])</f>
        <v>0</v>
      </c>
    </row>
    <row r="7" spans="2:13" ht="26.25" customHeight="1" x14ac:dyDescent="0.25">
      <c r="B7" s="98"/>
      <c r="C7" s="99"/>
      <c r="E7" s="56" t="s">
        <v>22</v>
      </c>
      <c r="F7" s="57">
        <f>COUNTIF($B$3:$B$22,Tableau5[[#This Row],[Niveau]])</f>
        <v>0</v>
      </c>
      <c r="I7" s="98"/>
      <c r="J7" s="99"/>
      <c r="L7" s="56" t="s">
        <v>21</v>
      </c>
      <c r="M7" s="57">
        <f>COUNTIF(Tableau42[Niveau],Tableau57[[#This Row],[Niveau]])</f>
        <v>0</v>
      </c>
    </row>
    <row r="8" spans="2:13" ht="26.25" customHeight="1" x14ac:dyDescent="0.25">
      <c r="B8" s="98"/>
      <c r="C8" s="99"/>
      <c r="E8" s="56" t="s">
        <v>21</v>
      </c>
      <c r="F8" s="57">
        <f>COUNTIF($B$3:$B$22,Tableau5[[#This Row],[Niveau]])</f>
        <v>0</v>
      </c>
      <c r="I8" s="98"/>
      <c r="J8" s="99"/>
      <c r="L8" s="56" t="s">
        <v>20</v>
      </c>
      <c r="M8" s="57">
        <f>COUNTIF(Tableau42[Niveau],Tableau57[[#This Row],[Niveau]])</f>
        <v>0</v>
      </c>
    </row>
    <row r="9" spans="2:13" ht="26.25" customHeight="1" x14ac:dyDescent="0.25">
      <c r="B9" s="98"/>
      <c r="C9" s="99"/>
      <c r="E9" s="56" t="s">
        <v>20</v>
      </c>
      <c r="F9" s="57">
        <f>COUNTIF($B$3:$B$22,Tableau5[[#This Row],[Niveau]])</f>
        <v>0</v>
      </c>
      <c r="I9" s="98"/>
      <c r="J9" s="99"/>
      <c r="L9" s="56" t="s">
        <v>19</v>
      </c>
      <c r="M9" s="57">
        <f>COUNTIF(Tableau42[Niveau],Tableau57[[#This Row],[Niveau]])</f>
        <v>0</v>
      </c>
    </row>
    <row r="10" spans="2:13" ht="26.25" customHeight="1" x14ac:dyDescent="0.25">
      <c r="B10" s="98"/>
      <c r="C10" s="99"/>
      <c r="E10" s="56" t="s">
        <v>19</v>
      </c>
      <c r="F10" s="57">
        <f>COUNTIF($B$3:$B$22,Tableau5[[#This Row],[Niveau]])</f>
        <v>0</v>
      </c>
      <c r="I10" s="98"/>
      <c r="J10" s="99"/>
      <c r="L10" s="88" t="s">
        <v>87</v>
      </c>
      <c r="M10" s="57">
        <f>COUNTIF(Tableau42[Niveau],Tableau57[[#This Row],[Niveau]])</f>
        <v>0</v>
      </c>
    </row>
    <row r="11" spans="2:13" ht="26.25" customHeight="1" x14ac:dyDescent="0.25">
      <c r="B11" s="98"/>
      <c r="C11" s="99"/>
      <c r="E11" s="56" t="s">
        <v>105</v>
      </c>
      <c r="F11" s="57">
        <f>COUNTIF($B$3:$B$22,Tableau5[[#This Row],[Niveau]])</f>
        <v>0</v>
      </c>
      <c r="I11" s="98"/>
      <c r="J11" s="99"/>
      <c r="L11" s="56" t="s">
        <v>105</v>
      </c>
      <c r="M11" s="57">
        <f>COUNTIF(Tableau42[Niveau],Tableau57[[#This Row],[Niveau]])</f>
        <v>0</v>
      </c>
    </row>
    <row r="12" spans="2:13" ht="26.25" customHeight="1" x14ac:dyDescent="0.25">
      <c r="B12" s="98"/>
      <c r="C12" s="99"/>
      <c r="E12" s="88" t="s">
        <v>106</v>
      </c>
      <c r="F12" s="57">
        <f>COUNTIF($B$3:$B$22,Tableau5[[#This Row],[Niveau]])</f>
        <v>0</v>
      </c>
      <c r="I12" s="98"/>
      <c r="J12" s="99"/>
      <c r="L12" s="88" t="s">
        <v>106</v>
      </c>
      <c r="M12" s="57">
        <f>COUNTIF(Tableau42[Niveau],Tableau57[[#This Row],[Niveau]])</f>
        <v>0</v>
      </c>
    </row>
    <row r="13" spans="2:13" ht="26.25" customHeight="1" x14ac:dyDescent="0.25">
      <c r="B13" s="98"/>
      <c r="C13" s="99"/>
      <c r="E13" s="88" t="s">
        <v>107</v>
      </c>
      <c r="F13" s="57">
        <f>COUNTIF($B$3:$B$22,Tableau5[[#This Row],[Niveau]])</f>
        <v>0</v>
      </c>
      <c r="I13" s="98"/>
      <c r="J13" s="99"/>
      <c r="L13" s="88" t="s">
        <v>107</v>
      </c>
      <c r="M13" s="57">
        <f>COUNTIF(Tableau42[Niveau],Tableau57[[#This Row],[Niveau]])</f>
        <v>0</v>
      </c>
    </row>
    <row r="14" spans="2:13" ht="26.25" customHeight="1" x14ac:dyDescent="0.25">
      <c r="B14" s="98"/>
      <c r="C14" s="100"/>
      <c r="E14" s="88" t="s">
        <v>108</v>
      </c>
      <c r="F14" s="57">
        <f>COUNTIF($B$3:$B$22,Tableau5[[#This Row],[Niveau]])</f>
        <v>0</v>
      </c>
      <c r="I14" s="98"/>
      <c r="J14" s="100"/>
      <c r="L14" s="88" t="s">
        <v>108</v>
      </c>
      <c r="M14" s="57">
        <f>COUNTIF(Tableau42[Niveau],Tableau57[[#This Row],[Niveau]])</f>
        <v>0</v>
      </c>
    </row>
    <row r="15" spans="2:13" ht="26.25" customHeight="1" x14ac:dyDescent="0.25">
      <c r="B15" s="98"/>
      <c r="C15" s="101"/>
      <c r="E15" s="60" t="s">
        <v>109</v>
      </c>
      <c r="F15" s="61">
        <f>COUNTIF($B$3:$B$22,Tableau5[[#This Row],[Niveau]])</f>
        <v>0</v>
      </c>
      <c r="I15" s="98"/>
      <c r="J15" s="101"/>
      <c r="L15" s="60" t="s">
        <v>109</v>
      </c>
      <c r="M15" s="57">
        <f>COUNTIF(Tableau42[Niveau],Tableau57[[#This Row],[Niveau]])</f>
        <v>0</v>
      </c>
    </row>
    <row r="16" spans="2:13" ht="26.25" customHeight="1" x14ac:dyDescent="0.25">
      <c r="B16" s="98"/>
      <c r="C16" s="101"/>
      <c r="I16" s="98"/>
      <c r="J16" s="101"/>
    </row>
    <row r="17" spans="2:13" ht="26.25" customHeight="1" x14ac:dyDescent="0.25">
      <c r="B17" s="98"/>
      <c r="C17" s="101"/>
      <c r="I17" s="98"/>
      <c r="J17" s="101"/>
    </row>
    <row r="18" spans="2:13" ht="26.25" customHeight="1" x14ac:dyDescent="0.25">
      <c r="B18" s="98"/>
      <c r="C18" s="100"/>
      <c r="E18" s="96" t="s">
        <v>112</v>
      </c>
      <c r="F18" s="97">
        <f>SUM(Tableau5[Quantité])</f>
        <v>0</v>
      </c>
      <c r="I18" s="98"/>
      <c r="J18" s="100"/>
      <c r="L18" s="96" t="s">
        <v>112</v>
      </c>
      <c r="M18" s="97">
        <f>SUM(Tableau57[Quantité])</f>
        <v>0</v>
      </c>
    </row>
    <row r="19" spans="2:13" ht="26.25" customHeight="1" x14ac:dyDescent="0.25">
      <c r="B19" s="98"/>
      <c r="C19" s="101"/>
      <c r="I19" s="98"/>
      <c r="J19" s="101"/>
    </row>
    <row r="20" spans="2:13" ht="26.25" customHeight="1" x14ac:dyDescent="0.25">
      <c r="B20" s="98"/>
      <c r="C20" s="100"/>
      <c r="I20" s="98"/>
      <c r="J20" s="100"/>
    </row>
    <row r="21" spans="2:13" ht="26.25" customHeight="1" x14ac:dyDescent="0.25">
      <c r="B21" s="98"/>
      <c r="C21" s="100"/>
      <c r="I21" s="98"/>
      <c r="J21" s="100"/>
    </row>
    <row r="22" spans="2:13" ht="26.25" customHeight="1" x14ac:dyDescent="0.25">
      <c r="B22" s="102"/>
      <c r="C22" s="103"/>
      <c r="I22" s="98"/>
      <c r="J22" s="103"/>
    </row>
  </sheetData>
  <sheetProtection sheet="1" objects="1" scenarios="1" selectLockedCells="1"/>
  <mergeCells count="2">
    <mergeCell ref="B1:F1"/>
    <mergeCell ref="I1:M1"/>
  </mergeCells>
  <dataValidations count="2">
    <dataValidation type="list" allowBlank="1" showInputMessage="1" showErrorMessage="1" sqref="B3:B22">
      <formula1>$E$3:$E$15</formula1>
    </dataValidation>
    <dataValidation type="list" allowBlank="1" showInputMessage="1" showErrorMessage="1" sqref="I3:I22">
      <formula1>$L$3:$L$15</formula1>
    </dataValidation>
  </dataValidations>
  <printOptions horizontalCentered="1" verticalCentered="1"/>
  <pageMargins left="0" right="0" top="0" bottom="0" header="0.51181102362204722" footer="0.51181102362204722"/>
  <pageSetup paperSize="9" scale="86" orientation="landscape" r:id="rId1"/>
  <headerFooter alignWithMargins="0"/>
  <colBreaks count="1" manualBreakCount="1">
    <brk id="7" max="22" man="1"/>
  </colBreak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62"/>
  <sheetViews>
    <sheetView zoomScaleNormal="100" zoomScaleSheetLayoutView="90" workbookViewId="0">
      <selection activeCell="C3" sqref="C3"/>
    </sheetView>
  </sheetViews>
  <sheetFormatPr baseColWidth="10" defaultRowHeight="15" x14ac:dyDescent="0.25"/>
  <cols>
    <col min="1" max="1" width="9.85546875" style="7" customWidth="1"/>
    <col min="2" max="3" width="8.7109375" style="7" customWidth="1"/>
    <col min="4" max="5" width="13.28515625" style="7" customWidth="1"/>
    <col min="6" max="6" width="3" style="7" customWidth="1"/>
    <col min="7" max="21" width="8.28515625" style="7" customWidth="1"/>
    <col min="22" max="22" width="1.7109375" style="7" customWidth="1"/>
    <col min="23" max="23" width="10.28515625" style="7" customWidth="1"/>
    <col min="24" max="24" width="2" style="7" customWidth="1"/>
    <col min="25" max="40" width="11.42578125" style="7" hidden="1" customWidth="1"/>
    <col min="41" max="16384" width="11.42578125" style="7"/>
  </cols>
  <sheetData>
    <row r="1" spans="1:40" ht="24" thickBot="1" x14ac:dyDescent="0.3">
      <c r="A1" s="190" t="s">
        <v>41</v>
      </c>
      <c r="B1" s="191"/>
      <c r="C1" s="191"/>
      <c r="D1" s="191"/>
      <c r="E1" s="191"/>
      <c r="F1" s="191"/>
      <c r="G1" s="192"/>
      <c r="H1" s="192"/>
      <c r="I1" s="192"/>
      <c r="J1" s="192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3"/>
      <c r="Z1" s="7">
        <v>1</v>
      </c>
      <c r="AA1" s="7">
        <v>2</v>
      </c>
      <c r="AB1" s="7">
        <v>3</v>
      </c>
      <c r="AC1" s="7">
        <v>4</v>
      </c>
      <c r="AD1" s="7">
        <v>5</v>
      </c>
      <c r="AE1" s="7">
        <v>6</v>
      </c>
      <c r="AF1" s="7">
        <v>7</v>
      </c>
      <c r="AG1" s="7">
        <v>8</v>
      </c>
      <c r="AH1" s="7">
        <v>9</v>
      </c>
      <c r="AI1" s="7">
        <v>10</v>
      </c>
      <c r="AJ1" s="7">
        <v>11</v>
      </c>
      <c r="AK1" s="7">
        <v>12</v>
      </c>
      <c r="AL1" s="7">
        <v>13</v>
      </c>
      <c r="AM1" s="7">
        <v>14</v>
      </c>
      <c r="AN1" s="7">
        <v>15</v>
      </c>
    </row>
    <row r="2" spans="1:40" ht="30" customHeight="1" x14ac:dyDescent="0.25">
      <c r="A2" s="203" t="s">
        <v>42</v>
      </c>
      <c r="B2" s="204"/>
      <c r="C2" s="194"/>
      <c r="D2" s="195"/>
      <c r="E2" s="196"/>
      <c r="F2" s="9"/>
      <c r="G2" s="79" t="s">
        <v>48</v>
      </c>
      <c r="H2" s="195"/>
      <c r="I2" s="195"/>
      <c r="J2" s="196"/>
      <c r="K2" s="197" t="s">
        <v>84</v>
      </c>
      <c r="L2" s="198"/>
      <c r="M2" s="198"/>
      <c r="N2" s="198"/>
      <c r="O2" s="198"/>
      <c r="P2" s="199">
        <f ca="1">TODAY()</f>
        <v>42845</v>
      </c>
      <c r="Q2" s="200"/>
      <c r="R2" s="201"/>
      <c r="S2" s="79" t="s">
        <v>43</v>
      </c>
      <c r="T2" s="195"/>
      <c r="U2" s="195"/>
      <c r="V2" s="195"/>
      <c r="W2" s="202"/>
      <c r="Y2" s="7">
        <v>0</v>
      </c>
      <c r="Z2" s="7" t="str">
        <f>IF($C$3&gt;=Z$1,Y2,"")</f>
        <v/>
      </c>
      <c r="AA2" s="7" t="str">
        <f>IF($C$3&gt;=AA$1,Z2,"")</f>
        <v/>
      </c>
      <c r="AB2" s="7" t="str">
        <f>IF($C$3&gt;=AB$1,AA2,"")</f>
        <v/>
      </c>
      <c r="AC2" s="7" t="str">
        <f t="shared" ref="AC2:AN16" si="0">IF($C$3&gt;=AC$1,AB2,"")</f>
        <v/>
      </c>
      <c r="AD2" s="7" t="str">
        <f t="shared" si="0"/>
        <v/>
      </c>
      <c r="AE2" s="7" t="str">
        <f t="shared" si="0"/>
        <v/>
      </c>
      <c r="AF2" s="7" t="str">
        <f t="shared" si="0"/>
        <v/>
      </c>
      <c r="AG2" s="7" t="str">
        <f t="shared" si="0"/>
        <v/>
      </c>
      <c r="AH2" s="7" t="str">
        <f t="shared" si="0"/>
        <v/>
      </c>
      <c r="AI2" s="7" t="str">
        <f t="shared" si="0"/>
        <v/>
      </c>
      <c r="AJ2" s="7" t="str">
        <f t="shared" si="0"/>
        <v/>
      </c>
      <c r="AK2" s="7" t="str">
        <f t="shared" si="0"/>
        <v/>
      </c>
      <c r="AL2" s="7" t="str">
        <f t="shared" si="0"/>
        <v/>
      </c>
      <c r="AM2" s="7" t="str">
        <f t="shared" si="0"/>
        <v/>
      </c>
      <c r="AN2" s="7" t="str">
        <f t="shared" si="0"/>
        <v/>
      </c>
    </row>
    <row r="3" spans="1:40" ht="30" x14ac:dyDescent="0.25">
      <c r="A3" s="205" t="s">
        <v>30</v>
      </c>
      <c r="B3" s="206"/>
      <c r="C3" s="84">
        <v>0</v>
      </c>
      <c r="D3" s="85" t="s">
        <v>15</v>
      </c>
      <c r="E3" s="85" t="s">
        <v>17</v>
      </c>
      <c r="F3" s="10"/>
      <c r="G3" s="121" t="s">
        <v>1</v>
      </c>
      <c r="H3" s="82" t="s">
        <v>2</v>
      </c>
      <c r="I3" s="82" t="s">
        <v>3</v>
      </c>
      <c r="J3" s="82" t="s">
        <v>4</v>
      </c>
      <c r="K3" s="82" t="s">
        <v>5</v>
      </c>
      <c r="L3" s="82" t="s">
        <v>6</v>
      </c>
      <c r="M3" s="82" t="s">
        <v>7</v>
      </c>
      <c r="N3" s="82" t="s">
        <v>8</v>
      </c>
      <c r="O3" s="122" t="s">
        <v>9</v>
      </c>
      <c r="P3" s="122" t="s">
        <v>10</v>
      </c>
      <c r="Q3" s="122" t="s">
        <v>11</v>
      </c>
      <c r="R3" s="122" t="s">
        <v>12</v>
      </c>
      <c r="S3" s="122" t="s">
        <v>31</v>
      </c>
      <c r="T3" s="122" t="s">
        <v>32</v>
      </c>
      <c r="U3" s="123" t="s">
        <v>33</v>
      </c>
      <c r="V3" s="78"/>
      <c r="W3" s="14" t="s">
        <v>47</v>
      </c>
      <c r="Y3" s="7">
        <v>1</v>
      </c>
      <c r="Z3" s="7" t="str">
        <f t="shared" ref="Z3:AN18" si="1">IF($C$3&gt;=Z$1,Y3,"")</f>
        <v/>
      </c>
      <c r="AA3" s="7" t="str">
        <f t="shared" si="1"/>
        <v/>
      </c>
      <c r="AB3" s="7" t="str">
        <f t="shared" si="1"/>
        <v/>
      </c>
      <c r="AC3" s="7" t="str">
        <f t="shared" si="1"/>
        <v/>
      </c>
      <c r="AD3" s="7" t="str">
        <f t="shared" si="1"/>
        <v/>
      </c>
      <c r="AE3" s="7" t="str">
        <f t="shared" si="1"/>
        <v/>
      </c>
      <c r="AF3" s="7" t="str">
        <f t="shared" si="1"/>
        <v/>
      </c>
      <c r="AG3" s="7" t="str">
        <f t="shared" si="1"/>
        <v/>
      </c>
      <c r="AH3" s="7" t="str">
        <f t="shared" si="1"/>
        <v/>
      </c>
      <c r="AI3" s="7" t="str">
        <f t="shared" si="1"/>
        <v/>
      </c>
      <c r="AJ3" s="7" t="str">
        <f t="shared" si="1"/>
        <v/>
      </c>
      <c r="AK3" s="7" t="str">
        <f t="shared" si="1"/>
        <v/>
      </c>
      <c r="AL3" s="7" t="str">
        <f t="shared" si="1"/>
        <v/>
      </c>
      <c r="AM3" s="7" t="str">
        <f t="shared" si="1"/>
        <v/>
      </c>
      <c r="AN3" s="7" t="str">
        <f t="shared" si="0"/>
        <v/>
      </c>
    </row>
    <row r="4" spans="1:40" x14ac:dyDescent="0.25">
      <c r="A4" s="53"/>
      <c r="B4" s="112"/>
      <c r="C4" s="11" t="s">
        <v>51</v>
      </c>
      <c r="D4" s="54">
        <f>Arrivées!C2+Passages!F3</f>
        <v>0</v>
      </c>
      <c r="E4" s="86">
        <f>D4-SUM(G4:U4)</f>
        <v>0</v>
      </c>
      <c r="F4" s="10"/>
      <c r="G4" s="124"/>
      <c r="H4" s="70"/>
      <c r="I4" s="70"/>
      <c r="J4" s="70"/>
      <c r="K4" s="70"/>
      <c r="L4" s="70"/>
      <c r="M4" s="70"/>
      <c r="N4" s="70"/>
      <c r="O4" s="71"/>
      <c r="P4" s="71"/>
      <c r="Q4" s="71"/>
      <c r="R4" s="71"/>
      <c r="S4" s="71"/>
      <c r="T4" s="71"/>
      <c r="U4" s="125"/>
      <c r="V4" s="35"/>
      <c r="W4" s="13">
        <f>SUM(D4:D6)</f>
        <v>0</v>
      </c>
      <c r="Y4" s="7">
        <v>2</v>
      </c>
      <c r="Z4" s="7" t="str">
        <f t="shared" si="1"/>
        <v/>
      </c>
      <c r="AA4" s="7" t="str">
        <f t="shared" si="1"/>
        <v/>
      </c>
      <c r="AB4" s="7" t="str">
        <f t="shared" si="1"/>
        <v/>
      </c>
      <c r="AC4" s="7" t="str">
        <f t="shared" si="1"/>
        <v/>
      </c>
      <c r="AD4" s="7" t="str">
        <f t="shared" si="1"/>
        <v/>
      </c>
      <c r="AE4" s="7" t="str">
        <f t="shared" si="1"/>
        <v/>
      </c>
      <c r="AF4" s="7" t="str">
        <f t="shared" si="1"/>
        <v/>
      </c>
      <c r="AG4" s="7" t="str">
        <f t="shared" si="1"/>
        <v/>
      </c>
      <c r="AH4" s="7" t="str">
        <f t="shared" si="1"/>
        <v/>
      </c>
      <c r="AI4" s="7" t="str">
        <f t="shared" si="1"/>
        <v/>
      </c>
      <c r="AJ4" s="7" t="str">
        <f t="shared" si="1"/>
        <v/>
      </c>
      <c r="AK4" s="7" t="str">
        <f t="shared" si="1"/>
        <v/>
      </c>
      <c r="AL4" s="7" t="str">
        <f t="shared" si="1"/>
        <v/>
      </c>
      <c r="AM4" s="7" t="str">
        <f t="shared" si="1"/>
        <v/>
      </c>
      <c r="AN4" s="7" t="str">
        <f t="shared" si="0"/>
        <v/>
      </c>
    </row>
    <row r="5" spans="1:40" x14ac:dyDescent="0.25">
      <c r="A5" s="55"/>
      <c r="B5" s="113"/>
      <c r="C5" s="11" t="s">
        <v>25</v>
      </c>
      <c r="D5" s="54">
        <f>'Répartition N'!D4-Départs!G2+Arrivées!C3+Passages!F4-Passages!F3+Passages!M3-Passages!M4</f>
        <v>0</v>
      </c>
      <c r="E5" s="86">
        <f t="shared" ref="E5:E11" si="2">D5-SUM(G5:U5)</f>
        <v>0</v>
      </c>
      <c r="F5" s="10"/>
      <c r="G5" s="124"/>
      <c r="H5" s="70"/>
      <c r="I5" s="70"/>
      <c r="J5" s="70"/>
      <c r="K5" s="70"/>
      <c r="L5" s="70"/>
      <c r="M5" s="70"/>
      <c r="N5" s="70"/>
      <c r="O5" s="71"/>
      <c r="P5" s="71"/>
      <c r="Q5" s="71"/>
      <c r="R5" s="71"/>
      <c r="S5" s="71"/>
      <c r="T5" s="71"/>
      <c r="U5" s="125"/>
      <c r="V5" s="35"/>
      <c r="W5" s="15" t="s">
        <v>46</v>
      </c>
      <c r="Y5" s="7">
        <v>3</v>
      </c>
      <c r="Z5" s="7" t="str">
        <f t="shared" si="1"/>
        <v/>
      </c>
      <c r="AA5" s="7" t="str">
        <f t="shared" si="1"/>
        <v/>
      </c>
      <c r="AB5" s="7" t="str">
        <f t="shared" si="1"/>
        <v/>
      </c>
      <c r="AC5" s="7" t="str">
        <f t="shared" si="1"/>
        <v/>
      </c>
      <c r="AD5" s="7" t="str">
        <f t="shared" si="1"/>
        <v/>
      </c>
      <c r="AE5" s="7" t="str">
        <f t="shared" si="1"/>
        <v/>
      </c>
      <c r="AF5" s="7" t="str">
        <f t="shared" si="1"/>
        <v/>
      </c>
      <c r="AG5" s="7" t="str">
        <f t="shared" si="1"/>
        <v/>
      </c>
      <c r="AH5" s="7" t="str">
        <f t="shared" si="1"/>
        <v/>
      </c>
      <c r="AI5" s="7" t="str">
        <f t="shared" si="1"/>
        <v/>
      </c>
      <c r="AJ5" s="7" t="str">
        <f t="shared" si="1"/>
        <v/>
      </c>
      <c r="AK5" s="7" t="str">
        <f t="shared" si="1"/>
        <v/>
      </c>
      <c r="AL5" s="7" t="str">
        <f t="shared" si="1"/>
        <v/>
      </c>
      <c r="AM5" s="7" t="str">
        <f t="shared" si="1"/>
        <v/>
      </c>
      <c r="AN5" s="7" t="str">
        <f t="shared" si="0"/>
        <v/>
      </c>
    </row>
    <row r="6" spans="1:40" x14ac:dyDescent="0.25">
      <c r="A6" s="55"/>
      <c r="B6" s="113"/>
      <c r="C6" s="11" t="s">
        <v>24</v>
      </c>
      <c r="D6" s="54">
        <f>'Répartition N'!D5-Départs!G3+Arrivées!C4+Passages!F5-Passages!F4+Passages!M4-Passages!M5</f>
        <v>0</v>
      </c>
      <c r="E6" s="86">
        <f t="shared" si="2"/>
        <v>0</v>
      </c>
      <c r="F6" s="10"/>
      <c r="G6" s="124"/>
      <c r="H6" s="70"/>
      <c r="I6" s="70"/>
      <c r="J6" s="70"/>
      <c r="K6" s="70"/>
      <c r="L6" s="70"/>
      <c r="M6" s="70"/>
      <c r="N6" s="70"/>
      <c r="O6" s="71"/>
      <c r="P6" s="71"/>
      <c r="Q6" s="71"/>
      <c r="R6" s="71"/>
      <c r="S6" s="71"/>
      <c r="T6" s="71"/>
      <c r="U6" s="125"/>
      <c r="V6" s="35"/>
      <c r="W6" s="14">
        <f>SUM(D7:D13)</f>
        <v>0</v>
      </c>
      <c r="Y6" s="7">
        <v>4</v>
      </c>
      <c r="Z6" s="7" t="str">
        <f t="shared" si="1"/>
        <v/>
      </c>
      <c r="AA6" s="7" t="str">
        <f t="shared" si="1"/>
        <v/>
      </c>
      <c r="AB6" s="7" t="str">
        <f t="shared" si="1"/>
        <v/>
      </c>
      <c r="AC6" s="7" t="str">
        <f t="shared" si="1"/>
        <v/>
      </c>
      <c r="AD6" s="7" t="str">
        <f t="shared" si="1"/>
        <v/>
      </c>
      <c r="AE6" s="7" t="str">
        <f t="shared" si="1"/>
        <v/>
      </c>
      <c r="AF6" s="7" t="str">
        <f t="shared" si="1"/>
        <v/>
      </c>
      <c r="AG6" s="7" t="str">
        <f t="shared" si="1"/>
        <v/>
      </c>
      <c r="AH6" s="7" t="str">
        <f t="shared" si="1"/>
        <v/>
      </c>
      <c r="AI6" s="7" t="str">
        <f t="shared" si="1"/>
        <v/>
      </c>
      <c r="AJ6" s="7" t="str">
        <f t="shared" si="1"/>
        <v/>
      </c>
      <c r="AK6" s="7" t="str">
        <f t="shared" si="1"/>
        <v/>
      </c>
      <c r="AL6" s="7" t="str">
        <f t="shared" si="1"/>
        <v/>
      </c>
      <c r="AM6" s="7" t="str">
        <f t="shared" si="1"/>
        <v/>
      </c>
      <c r="AN6" s="7" t="str">
        <f t="shared" si="0"/>
        <v/>
      </c>
    </row>
    <row r="7" spans="1:40" x14ac:dyDescent="0.25">
      <c r="A7" s="118" t="s">
        <v>115</v>
      </c>
      <c r="B7" s="114"/>
      <c r="C7" s="11" t="s">
        <v>23</v>
      </c>
      <c r="D7" s="54">
        <f>'Répartition N'!D6-Départs!G4+Arrivées!C5+Passages!F6-Passages!F5+Passages!M5-Passages!M6</f>
        <v>0</v>
      </c>
      <c r="E7" s="86">
        <f t="shared" si="2"/>
        <v>0</v>
      </c>
      <c r="F7" s="10"/>
      <c r="G7" s="124"/>
      <c r="H7" s="70"/>
      <c r="I7" s="70"/>
      <c r="J7" s="70"/>
      <c r="K7" s="70"/>
      <c r="L7" s="70"/>
      <c r="M7" s="70"/>
      <c r="N7" s="70"/>
      <c r="O7" s="71"/>
      <c r="P7" s="71"/>
      <c r="Q7" s="71"/>
      <c r="R7" s="71"/>
      <c r="S7" s="71"/>
      <c r="T7" s="71"/>
      <c r="U7" s="125"/>
      <c r="V7" s="35"/>
      <c r="W7" s="15" t="s">
        <v>44</v>
      </c>
      <c r="Y7" s="7">
        <v>5</v>
      </c>
      <c r="Z7" s="7" t="str">
        <f t="shared" si="1"/>
        <v/>
      </c>
      <c r="AA7" s="7" t="str">
        <f t="shared" si="1"/>
        <v/>
      </c>
      <c r="AB7" s="7" t="str">
        <f t="shared" si="1"/>
        <v/>
      </c>
      <c r="AC7" s="7" t="str">
        <f t="shared" si="1"/>
        <v/>
      </c>
      <c r="AD7" s="7" t="str">
        <f t="shared" si="1"/>
        <v/>
      </c>
      <c r="AE7" s="7" t="str">
        <f t="shared" si="1"/>
        <v/>
      </c>
      <c r="AF7" s="7" t="str">
        <f t="shared" si="1"/>
        <v/>
      </c>
      <c r="AG7" s="7" t="str">
        <f t="shared" si="1"/>
        <v/>
      </c>
      <c r="AH7" s="7" t="str">
        <f t="shared" si="1"/>
        <v/>
      </c>
      <c r="AI7" s="7" t="str">
        <f t="shared" si="1"/>
        <v/>
      </c>
      <c r="AJ7" s="7" t="str">
        <f t="shared" si="1"/>
        <v/>
      </c>
      <c r="AK7" s="7" t="str">
        <f t="shared" si="1"/>
        <v/>
      </c>
      <c r="AL7" s="7" t="str">
        <f t="shared" si="1"/>
        <v/>
      </c>
      <c r="AM7" s="7" t="str">
        <f t="shared" si="1"/>
        <v/>
      </c>
      <c r="AN7" s="7" t="str">
        <f t="shared" si="0"/>
        <v/>
      </c>
    </row>
    <row r="8" spans="1:40" x14ac:dyDescent="0.25">
      <c r="A8" s="118" t="s">
        <v>116</v>
      </c>
      <c r="B8" s="114"/>
      <c r="C8" s="11" t="s">
        <v>22</v>
      </c>
      <c r="D8" s="54">
        <f>'Répartition N'!D7-Départs!G5+Arrivées!C6+Passages!F7-Passages!F6+Passages!M6-Passages!M7</f>
        <v>0</v>
      </c>
      <c r="E8" s="86">
        <f t="shared" si="2"/>
        <v>0</v>
      </c>
      <c r="F8" s="10"/>
      <c r="G8" s="124"/>
      <c r="H8" s="70"/>
      <c r="I8" s="70"/>
      <c r="J8" s="70"/>
      <c r="K8" s="70"/>
      <c r="L8" s="70"/>
      <c r="M8" s="70"/>
      <c r="N8" s="70"/>
      <c r="O8" s="71"/>
      <c r="P8" s="71"/>
      <c r="Q8" s="71"/>
      <c r="R8" s="71"/>
      <c r="S8" s="71"/>
      <c r="T8" s="71"/>
      <c r="U8" s="125"/>
      <c r="V8" s="35"/>
      <c r="W8" s="15">
        <f>SUM(D7:D9)</f>
        <v>0</v>
      </c>
      <c r="Y8" s="7">
        <v>6</v>
      </c>
      <c r="Z8" s="7" t="str">
        <f t="shared" si="1"/>
        <v/>
      </c>
      <c r="AA8" s="7" t="str">
        <f t="shared" si="1"/>
        <v/>
      </c>
      <c r="AB8" s="7" t="str">
        <f t="shared" si="1"/>
        <v/>
      </c>
      <c r="AC8" s="7" t="str">
        <f t="shared" si="1"/>
        <v/>
      </c>
      <c r="AD8" s="7" t="str">
        <f t="shared" si="1"/>
        <v/>
      </c>
      <c r="AE8" s="7" t="str">
        <f t="shared" si="1"/>
        <v/>
      </c>
      <c r="AF8" s="7" t="str">
        <f t="shared" si="1"/>
        <v/>
      </c>
      <c r="AG8" s="7" t="str">
        <f t="shared" si="1"/>
        <v/>
      </c>
      <c r="AH8" s="7" t="str">
        <f t="shared" si="1"/>
        <v/>
      </c>
      <c r="AI8" s="7" t="str">
        <f t="shared" si="1"/>
        <v/>
      </c>
      <c r="AJ8" s="7" t="str">
        <f t="shared" si="1"/>
        <v/>
      </c>
      <c r="AK8" s="7" t="str">
        <f t="shared" si="1"/>
        <v/>
      </c>
      <c r="AL8" s="7" t="str">
        <f t="shared" si="1"/>
        <v/>
      </c>
      <c r="AM8" s="7" t="str">
        <f t="shared" si="1"/>
        <v/>
      </c>
      <c r="AN8" s="7" t="str">
        <f t="shared" si="0"/>
        <v/>
      </c>
    </row>
    <row r="9" spans="1:40" x14ac:dyDescent="0.25">
      <c r="A9" s="118" t="s">
        <v>117</v>
      </c>
      <c r="B9" s="114"/>
      <c r="C9" s="11" t="s">
        <v>21</v>
      </c>
      <c r="D9" s="54">
        <f>'Répartition N'!D8-Départs!G6+Arrivées!C7+Passages!F8-Passages!F7+Passages!M7-Passages!M8</f>
        <v>0</v>
      </c>
      <c r="E9" s="86">
        <f t="shared" si="2"/>
        <v>0</v>
      </c>
      <c r="F9" s="10"/>
      <c r="G9" s="124"/>
      <c r="H9" s="70"/>
      <c r="I9" s="70"/>
      <c r="J9" s="70"/>
      <c r="K9" s="70"/>
      <c r="L9" s="70"/>
      <c r="M9" s="70"/>
      <c r="N9" s="70"/>
      <c r="O9" s="71"/>
      <c r="P9" s="71"/>
      <c r="Q9" s="71"/>
      <c r="R9" s="71"/>
      <c r="S9" s="71"/>
      <c r="T9" s="71"/>
      <c r="U9" s="125"/>
      <c r="V9" s="35"/>
      <c r="W9" s="15" t="s">
        <v>45</v>
      </c>
      <c r="Y9" s="7">
        <v>7</v>
      </c>
      <c r="Z9" s="7" t="str">
        <f t="shared" si="1"/>
        <v/>
      </c>
      <c r="AA9" s="7" t="str">
        <f t="shared" si="1"/>
        <v/>
      </c>
      <c r="AB9" s="7" t="str">
        <f t="shared" si="1"/>
        <v/>
      </c>
      <c r="AC9" s="7" t="str">
        <f t="shared" si="1"/>
        <v/>
      </c>
      <c r="AD9" s="7" t="str">
        <f t="shared" si="1"/>
        <v/>
      </c>
      <c r="AE9" s="7" t="str">
        <f t="shared" si="1"/>
        <v/>
      </c>
      <c r="AF9" s="7" t="str">
        <f t="shared" si="1"/>
        <v/>
      </c>
      <c r="AG9" s="7" t="str">
        <f t="shared" si="1"/>
        <v/>
      </c>
      <c r="AH9" s="7" t="str">
        <f t="shared" si="1"/>
        <v/>
      </c>
      <c r="AI9" s="7" t="str">
        <f t="shared" si="1"/>
        <v/>
      </c>
      <c r="AJ9" s="7" t="str">
        <f t="shared" si="1"/>
        <v/>
      </c>
      <c r="AK9" s="7" t="str">
        <f t="shared" si="1"/>
        <v/>
      </c>
      <c r="AL9" s="7" t="str">
        <f t="shared" si="1"/>
        <v/>
      </c>
      <c r="AM9" s="7" t="str">
        <f t="shared" si="1"/>
        <v/>
      </c>
      <c r="AN9" s="7" t="str">
        <f t="shared" si="0"/>
        <v/>
      </c>
    </row>
    <row r="10" spans="1:40" x14ac:dyDescent="0.25">
      <c r="A10" s="119" t="s">
        <v>118</v>
      </c>
      <c r="B10" s="115"/>
      <c r="C10" s="11" t="s">
        <v>20</v>
      </c>
      <c r="D10" s="54">
        <f>'Répartition N'!D9-Départs!G7+Arrivées!C8+Passages!F9-Passages!F8+Passages!M8-Passages!M9</f>
        <v>0</v>
      </c>
      <c r="E10" s="86">
        <f t="shared" si="2"/>
        <v>0</v>
      </c>
      <c r="F10" s="10"/>
      <c r="G10" s="124"/>
      <c r="H10" s="70"/>
      <c r="I10" s="70"/>
      <c r="J10" s="70"/>
      <c r="K10" s="70"/>
      <c r="L10" s="70"/>
      <c r="M10" s="70"/>
      <c r="N10" s="70"/>
      <c r="O10" s="71"/>
      <c r="P10" s="71"/>
      <c r="Q10" s="71"/>
      <c r="R10" s="71"/>
      <c r="S10" s="71"/>
      <c r="T10" s="71"/>
      <c r="U10" s="125"/>
      <c r="V10" s="35"/>
      <c r="W10" s="16">
        <f>SUM(D10:D11)</f>
        <v>0</v>
      </c>
      <c r="Y10" s="7">
        <v>8</v>
      </c>
      <c r="Z10" s="7" t="str">
        <f t="shared" si="1"/>
        <v/>
      </c>
      <c r="AA10" s="7" t="str">
        <f t="shared" si="1"/>
        <v/>
      </c>
      <c r="AB10" s="7" t="str">
        <f t="shared" si="1"/>
        <v/>
      </c>
      <c r="AC10" s="7" t="str">
        <f t="shared" si="1"/>
        <v/>
      </c>
      <c r="AD10" s="7" t="str">
        <f t="shared" si="1"/>
        <v/>
      </c>
      <c r="AE10" s="7" t="str">
        <f t="shared" si="1"/>
        <v/>
      </c>
      <c r="AF10" s="7" t="str">
        <f t="shared" si="1"/>
        <v/>
      </c>
      <c r="AG10" s="7" t="str">
        <f t="shared" si="1"/>
        <v/>
      </c>
      <c r="AH10" s="7" t="str">
        <f t="shared" si="1"/>
        <v/>
      </c>
      <c r="AI10" s="7" t="str">
        <f t="shared" si="1"/>
        <v/>
      </c>
      <c r="AJ10" s="7" t="str">
        <f t="shared" si="1"/>
        <v/>
      </c>
      <c r="AK10" s="7" t="str">
        <f t="shared" si="1"/>
        <v/>
      </c>
      <c r="AL10" s="7" t="str">
        <f t="shared" si="1"/>
        <v/>
      </c>
      <c r="AM10" s="7" t="str">
        <f t="shared" si="1"/>
        <v/>
      </c>
      <c r="AN10" s="7" t="str">
        <f t="shared" si="0"/>
        <v/>
      </c>
    </row>
    <row r="11" spans="1:40" x14ac:dyDescent="0.25">
      <c r="A11" s="119" t="s">
        <v>119</v>
      </c>
      <c r="B11" s="115"/>
      <c r="C11" s="11" t="s">
        <v>19</v>
      </c>
      <c r="D11" s="54">
        <f>'Répartition N'!D10-Départs!G8+Arrivées!C9+Passages!F10-Passages!F9+Passages!M9-Passages!M10</f>
        <v>0</v>
      </c>
      <c r="E11" s="86">
        <f t="shared" si="2"/>
        <v>0</v>
      </c>
      <c r="F11" s="10"/>
      <c r="G11" s="124"/>
      <c r="H11" s="70"/>
      <c r="I11" s="70"/>
      <c r="J11" s="70"/>
      <c r="K11" s="70"/>
      <c r="L11" s="70"/>
      <c r="M11" s="70"/>
      <c r="N11" s="70"/>
      <c r="O11" s="71"/>
      <c r="P11" s="71"/>
      <c r="Q11" s="71"/>
      <c r="R11" s="71"/>
      <c r="S11" s="71"/>
      <c r="T11" s="71"/>
      <c r="U11" s="125"/>
      <c r="V11" s="35"/>
      <c r="W11" s="34" t="s">
        <v>113</v>
      </c>
      <c r="Y11" s="7">
        <v>9</v>
      </c>
      <c r="Z11" s="7" t="str">
        <f t="shared" si="1"/>
        <v/>
      </c>
      <c r="AA11" s="7" t="str">
        <f t="shared" si="1"/>
        <v/>
      </c>
      <c r="AB11" s="7" t="str">
        <f t="shared" si="1"/>
        <v/>
      </c>
      <c r="AC11" s="7" t="str">
        <f t="shared" si="1"/>
        <v/>
      </c>
      <c r="AD11" s="7" t="str">
        <f t="shared" si="1"/>
        <v/>
      </c>
      <c r="AE11" s="7" t="str">
        <f t="shared" si="1"/>
        <v/>
      </c>
      <c r="AF11" s="7" t="str">
        <f t="shared" si="1"/>
        <v/>
      </c>
      <c r="AG11" s="7" t="str">
        <f t="shared" si="1"/>
        <v/>
      </c>
      <c r="AH11" s="7" t="str">
        <f t="shared" si="1"/>
        <v/>
      </c>
      <c r="AI11" s="7" t="str">
        <f t="shared" si="1"/>
        <v/>
      </c>
      <c r="AJ11" s="7" t="str">
        <f t="shared" si="1"/>
        <v/>
      </c>
      <c r="AK11" s="7" t="str">
        <f t="shared" si="1"/>
        <v/>
      </c>
      <c r="AL11" s="7" t="str">
        <f t="shared" si="1"/>
        <v/>
      </c>
      <c r="AM11" s="7" t="str">
        <f t="shared" si="1"/>
        <v/>
      </c>
      <c r="AN11" s="7" t="str">
        <f t="shared" si="0"/>
        <v/>
      </c>
    </row>
    <row r="12" spans="1:40" x14ac:dyDescent="0.25">
      <c r="A12" s="55"/>
      <c r="B12" s="116"/>
      <c r="C12" s="37" t="s">
        <v>90</v>
      </c>
      <c r="D12" s="54">
        <f>'Répartition N'!D12-'Répartition N'!B9+Arrivées!C10+Passages!F13-Passages!M14-Départs!G10-Départs!G11-Départs!G12</f>
        <v>0</v>
      </c>
      <c r="E12" s="86">
        <f>D12-SUM(G12:U12)</f>
        <v>0</v>
      </c>
      <c r="F12" s="10"/>
      <c r="G12" s="124"/>
      <c r="H12" s="70"/>
      <c r="I12" s="70"/>
      <c r="J12" s="70"/>
      <c r="K12" s="70"/>
      <c r="L12" s="70"/>
      <c r="M12" s="70"/>
      <c r="N12" s="70"/>
      <c r="O12" s="71"/>
      <c r="P12" s="71"/>
      <c r="Q12" s="71"/>
      <c r="R12" s="71"/>
      <c r="S12" s="71"/>
      <c r="T12" s="71"/>
      <c r="U12" s="125"/>
      <c r="V12" s="35"/>
      <c r="W12" s="34">
        <f>SUM(D12:D13)</f>
        <v>0</v>
      </c>
      <c r="Y12" s="7">
        <v>10</v>
      </c>
      <c r="Z12" s="7" t="str">
        <f t="shared" si="1"/>
        <v/>
      </c>
      <c r="AA12" s="7" t="str">
        <f t="shared" si="1"/>
        <v/>
      </c>
      <c r="AB12" s="7" t="str">
        <f t="shared" si="1"/>
        <v/>
      </c>
      <c r="AC12" s="7" t="str">
        <f t="shared" si="1"/>
        <v/>
      </c>
      <c r="AD12" s="7" t="str">
        <f t="shared" si="1"/>
        <v/>
      </c>
      <c r="AE12" s="7" t="str">
        <f t="shared" si="1"/>
        <v/>
      </c>
      <c r="AF12" s="7" t="str">
        <f t="shared" si="1"/>
        <v/>
      </c>
      <c r="AG12" s="7" t="str">
        <f t="shared" si="1"/>
        <v/>
      </c>
      <c r="AH12" s="7" t="str">
        <f t="shared" si="1"/>
        <v/>
      </c>
      <c r="AI12" s="7" t="str">
        <f t="shared" si="1"/>
        <v/>
      </c>
      <c r="AJ12" s="7" t="str">
        <f t="shared" si="1"/>
        <v/>
      </c>
      <c r="AK12" s="7" t="str">
        <f t="shared" si="1"/>
        <v/>
      </c>
      <c r="AL12" s="7" t="str">
        <f t="shared" si="1"/>
        <v/>
      </c>
      <c r="AM12" s="7" t="str">
        <f t="shared" si="1"/>
        <v/>
      </c>
      <c r="AN12" s="7" t="str">
        <f t="shared" si="0"/>
        <v/>
      </c>
    </row>
    <row r="13" spans="1:40" x14ac:dyDescent="0.25">
      <c r="A13" s="55"/>
      <c r="B13" s="116"/>
      <c r="C13" s="38" t="s">
        <v>91</v>
      </c>
      <c r="D13" s="54">
        <f>'Répartition N'!D13-Départs!G13-Départs!G14-Départs!G15+'Répartition N'!B9+Arrivées!C11+Passages!F15+Passages!M14+Passages!M15</f>
        <v>0</v>
      </c>
      <c r="E13" s="86">
        <f>D13-SUM(G13:U13)</f>
        <v>0</v>
      </c>
      <c r="F13" s="10"/>
      <c r="G13" s="126"/>
      <c r="H13" s="127"/>
      <c r="I13" s="127"/>
      <c r="J13" s="127"/>
      <c r="K13" s="127"/>
      <c r="L13" s="127"/>
      <c r="M13" s="127"/>
      <c r="N13" s="127"/>
      <c r="O13" s="128"/>
      <c r="P13" s="128"/>
      <c r="Q13" s="128"/>
      <c r="R13" s="128"/>
      <c r="S13" s="128"/>
      <c r="T13" s="128"/>
      <c r="U13" s="129"/>
      <c r="V13" s="9"/>
      <c r="W13" s="36"/>
      <c r="Y13" s="7">
        <v>11</v>
      </c>
      <c r="Z13" s="7" t="str">
        <f t="shared" si="1"/>
        <v/>
      </c>
      <c r="AA13" s="7" t="str">
        <f t="shared" si="1"/>
        <v/>
      </c>
      <c r="AB13" s="7" t="str">
        <f t="shared" si="1"/>
        <v/>
      </c>
      <c r="AC13" s="7" t="str">
        <f t="shared" si="1"/>
        <v/>
      </c>
      <c r="AD13" s="7" t="str">
        <f t="shared" si="1"/>
        <v/>
      </c>
      <c r="AE13" s="7" t="str">
        <f t="shared" si="1"/>
        <v/>
      </c>
      <c r="AF13" s="7" t="str">
        <f t="shared" si="1"/>
        <v/>
      </c>
      <c r="AG13" s="7" t="str">
        <f t="shared" si="1"/>
        <v/>
      </c>
      <c r="AH13" s="7" t="str">
        <f t="shared" si="1"/>
        <v/>
      </c>
      <c r="AI13" s="7" t="str">
        <f t="shared" si="1"/>
        <v/>
      </c>
      <c r="AJ13" s="7" t="str">
        <f t="shared" si="1"/>
        <v/>
      </c>
      <c r="AK13" s="7" t="str">
        <f t="shared" si="1"/>
        <v/>
      </c>
      <c r="AL13" s="7" t="str">
        <f t="shared" si="1"/>
        <v/>
      </c>
      <c r="AM13" s="7" t="str">
        <f t="shared" si="1"/>
        <v/>
      </c>
      <c r="AN13" s="7" t="str">
        <f t="shared" si="0"/>
        <v/>
      </c>
    </row>
    <row r="14" spans="1:40" ht="15.75" thickBot="1" x14ac:dyDescent="0.3">
      <c r="A14" s="8"/>
      <c r="B14" s="9"/>
      <c r="C14" s="9"/>
      <c r="D14" s="17"/>
      <c r="E14" s="17"/>
      <c r="F14" s="10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9"/>
      <c r="W14" s="18"/>
      <c r="Y14" s="7">
        <v>12</v>
      </c>
      <c r="Z14" s="7" t="str">
        <f t="shared" si="1"/>
        <v/>
      </c>
      <c r="AA14" s="7" t="str">
        <f t="shared" si="1"/>
        <v/>
      </c>
      <c r="AB14" s="7" t="str">
        <f t="shared" si="1"/>
        <v/>
      </c>
      <c r="AC14" s="7" t="str">
        <f t="shared" si="1"/>
        <v/>
      </c>
      <c r="AD14" s="7" t="str">
        <f t="shared" si="1"/>
        <v/>
      </c>
      <c r="AE14" s="7" t="str">
        <f t="shared" si="1"/>
        <v/>
      </c>
      <c r="AF14" s="7" t="str">
        <f t="shared" si="1"/>
        <v/>
      </c>
      <c r="AG14" s="7" t="str">
        <f t="shared" si="1"/>
        <v/>
      </c>
      <c r="AH14" s="7" t="str">
        <f t="shared" si="1"/>
        <v/>
      </c>
      <c r="AI14" s="7" t="str">
        <f t="shared" si="1"/>
        <v/>
      </c>
      <c r="AJ14" s="7" t="str">
        <f t="shared" si="1"/>
        <v/>
      </c>
      <c r="AK14" s="7" t="str">
        <f t="shared" si="1"/>
        <v/>
      </c>
      <c r="AL14" s="7" t="str">
        <f t="shared" si="1"/>
        <v/>
      </c>
      <c r="AM14" s="7" t="str">
        <f t="shared" si="1"/>
        <v/>
      </c>
      <c r="AN14" s="7" t="str">
        <f t="shared" si="0"/>
        <v/>
      </c>
    </row>
    <row r="15" spans="1:40" ht="15.75" hidden="1" thickBot="1" x14ac:dyDescent="0.3">
      <c r="A15" s="8" t="s">
        <v>0</v>
      </c>
      <c r="B15" s="9"/>
      <c r="C15" s="9"/>
      <c r="D15" s="9"/>
      <c r="E15" s="9"/>
      <c r="F15" s="9"/>
      <c r="G15" s="9">
        <f>COUNTA(G4:G11)</f>
        <v>0</v>
      </c>
      <c r="H15" s="9">
        <f t="shared" ref="H15:U15" si="3">COUNTA(H4:H11)</f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/>
      <c r="W15" s="18"/>
      <c r="Y15" s="7">
        <v>13</v>
      </c>
      <c r="Z15" s="7" t="str">
        <f t="shared" si="1"/>
        <v/>
      </c>
      <c r="AA15" s="7" t="str">
        <f t="shared" si="1"/>
        <v/>
      </c>
      <c r="AB15" s="7" t="str">
        <f t="shared" si="1"/>
        <v/>
      </c>
      <c r="AC15" s="7" t="str">
        <f t="shared" si="1"/>
        <v/>
      </c>
      <c r="AD15" s="7" t="str">
        <f t="shared" si="1"/>
        <v/>
      </c>
      <c r="AE15" s="7" t="str">
        <f t="shared" si="1"/>
        <v/>
      </c>
      <c r="AF15" s="7" t="str">
        <f t="shared" si="1"/>
        <v/>
      </c>
      <c r="AG15" s="7" t="str">
        <f t="shared" si="1"/>
        <v/>
      </c>
      <c r="AH15" s="7" t="str">
        <f t="shared" si="1"/>
        <v/>
      </c>
      <c r="AI15" s="7" t="str">
        <f t="shared" si="1"/>
        <v/>
      </c>
      <c r="AJ15" s="7" t="str">
        <f t="shared" si="1"/>
        <v/>
      </c>
      <c r="AK15" s="7" t="str">
        <f t="shared" si="1"/>
        <v/>
      </c>
      <c r="AL15" s="7" t="str">
        <f t="shared" si="1"/>
        <v/>
      </c>
      <c r="AM15" s="7" t="str">
        <f t="shared" si="1"/>
        <v/>
      </c>
      <c r="AN15" s="7" t="str">
        <f t="shared" si="0"/>
        <v/>
      </c>
    </row>
    <row r="16" spans="1:40" ht="15.75" hidden="1" thickBot="1" x14ac:dyDescent="0.3">
      <c r="A16" s="8"/>
      <c r="B16" s="9"/>
      <c r="C16" s="32"/>
      <c r="D16" s="32"/>
      <c r="E16" s="32"/>
      <c r="F16" s="9"/>
      <c r="G16" s="9">
        <v>1</v>
      </c>
      <c r="H16" s="9">
        <v>2</v>
      </c>
      <c r="I16" s="9">
        <v>3</v>
      </c>
      <c r="J16" s="9">
        <v>4</v>
      </c>
      <c r="K16" s="9">
        <v>5</v>
      </c>
      <c r="L16" s="9">
        <v>6</v>
      </c>
      <c r="M16" s="9">
        <v>7</v>
      </c>
      <c r="N16" s="9">
        <v>8</v>
      </c>
      <c r="O16" s="9">
        <v>9</v>
      </c>
      <c r="P16" s="9">
        <v>10</v>
      </c>
      <c r="Q16" s="9">
        <v>11</v>
      </c>
      <c r="R16" s="9">
        <v>12</v>
      </c>
      <c r="S16" s="9">
        <v>13</v>
      </c>
      <c r="T16" s="9">
        <v>14</v>
      </c>
      <c r="U16" s="9">
        <v>15</v>
      </c>
      <c r="V16" s="9"/>
      <c r="W16" s="18"/>
      <c r="Y16" s="7">
        <v>14</v>
      </c>
      <c r="Z16" s="7" t="str">
        <f t="shared" si="1"/>
        <v/>
      </c>
      <c r="AA16" s="7" t="str">
        <f t="shared" si="1"/>
        <v/>
      </c>
      <c r="AB16" s="7" t="str">
        <f t="shared" si="1"/>
        <v/>
      </c>
      <c r="AC16" s="7" t="str">
        <f t="shared" si="1"/>
        <v/>
      </c>
      <c r="AD16" s="7" t="str">
        <f t="shared" si="1"/>
        <v/>
      </c>
      <c r="AE16" s="7" t="str">
        <f t="shared" si="1"/>
        <v/>
      </c>
      <c r="AF16" s="7" t="str">
        <f t="shared" si="1"/>
        <v/>
      </c>
      <c r="AG16" s="7" t="str">
        <f t="shared" si="1"/>
        <v/>
      </c>
      <c r="AH16" s="7" t="str">
        <f t="shared" si="1"/>
        <v/>
      </c>
      <c r="AI16" s="7" t="str">
        <f t="shared" si="1"/>
        <v/>
      </c>
      <c r="AJ16" s="7" t="str">
        <f t="shared" si="1"/>
        <v/>
      </c>
      <c r="AK16" s="7" t="str">
        <f t="shared" si="1"/>
        <v/>
      </c>
      <c r="AL16" s="7" t="str">
        <f t="shared" si="1"/>
        <v/>
      </c>
      <c r="AM16" s="7" t="str">
        <f t="shared" si="1"/>
        <v/>
      </c>
      <c r="AN16" s="7" t="str">
        <f t="shared" si="0"/>
        <v/>
      </c>
    </row>
    <row r="17" spans="1:40" ht="15.75" thickBot="1" x14ac:dyDescent="0.3">
      <c r="A17" s="19"/>
      <c r="B17" s="33"/>
      <c r="C17" s="20" t="s">
        <v>16</v>
      </c>
      <c r="D17" s="21">
        <f>SUM(D4:D13)</f>
        <v>0</v>
      </c>
      <c r="E17" s="21">
        <f>SUM(E4:E13)</f>
        <v>0</v>
      </c>
      <c r="F17" s="81"/>
      <c r="G17" s="207" t="s">
        <v>37</v>
      </c>
      <c r="H17" s="208"/>
      <c r="I17" s="22" t="str">
        <f>IF(C3=0,"",COUNTIF(PlageProfils,1))</f>
        <v/>
      </c>
      <c r="J17" s="209" t="s">
        <v>38</v>
      </c>
      <c r="K17" s="210"/>
      <c r="L17" s="23" t="str">
        <f>IF(C3=0,"",COUNTIF(PlageProfils,2))</f>
        <v/>
      </c>
      <c r="M17" s="211" t="s">
        <v>39</v>
      </c>
      <c r="N17" s="212"/>
      <c r="O17" s="24" t="str">
        <f>IF(C3=0,"",COUNTIF(PlageProfils,3))</f>
        <v/>
      </c>
      <c r="P17" s="213" t="s">
        <v>40</v>
      </c>
      <c r="Q17" s="214"/>
      <c r="R17" s="39" t="str">
        <f>IF(C3=0,"",C3-(I17+L17+O17))</f>
        <v/>
      </c>
      <c r="S17" s="19"/>
      <c r="T17" s="32"/>
      <c r="U17" s="32"/>
      <c r="V17" s="32"/>
      <c r="W17" s="33"/>
      <c r="Y17" s="7">
        <v>15</v>
      </c>
      <c r="Z17" s="7" t="str">
        <f t="shared" si="1"/>
        <v/>
      </c>
      <c r="AA17" s="7" t="str">
        <f t="shared" si="1"/>
        <v/>
      </c>
      <c r="AB17" s="7" t="str">
        <f t="shared" si="1"/>
        <v/>
      </c>
      <c r="AC17" s="7" t="str">
        <f t="shared" si="1"/>
        <v/>
      </c>
      <c r="AD17" s="7" t="str">
        <f t="shared" si="1"/>
        <v/>
      </c>
      <c r="AE17" s="7" t="str">
        <f t="shared" si="1"/>
        <v/>
      </c>
      <c r="AF17" s="7" t="str">
        <f t="shared" si="1"/>
        <v/>
      </c>
      <c r="AG17" s="7" t="str">
        <f t="shared" si="1"/>
        <v/>
      </c>
      <c r="AH17" s="7" t="str">
        <f t="shared" si="1"/>
        <v/>
      </c>
      <c r="AI17" s="7" t="str">
        <f t="shared" si="1"/>
        <v/>
      </c>
      <c r="AJ17" s="7" t="str">
        <f t="shared" si="1"/>
        <v/>
      </c>
      <c r="AK17" s="7" t="str">
        <f t="shared" si="1"/>
        <v/>
      </c>
      <c r="AL17" s="7" t="str">
        <f t="shared" si="1"/>
        <v/>
      </c>
      <c r="AM17" s="7" t="str">
        <f t="shared" si="1"/>
        <v/>
      </c>
      <c r="AN17" s="7" t="str">
        <f t="shared" si="1"/>
        <v/>
      </c>
    </row>
    <row r="18" spans="1:40" x14ac:dyDescent="0.25">
      <c r="A18" s="8"/>
      <c r="B18" s="9"/>
      <c r="C18" s="9"/>
      <c r="D18" s="9"/>
      <c r="E18" s="9"/>
      <c r="F18" s="9"/>
      <c r="G18" s="9"/>
      <c r="H18" s="31"/>
      <c r="I18" s="31"/>
      <c r="J18" s="31"/>
      <c r="K18" s="31"/>
      <c r="L18" s="31"/>
      <c r="M18" s="31"/>
      <c r="N18" s="31"/>
      <c r="O18" s="9"/>
      <c r="P18" s="9"/>
      <c r="Q18" s="9"/>
      <c r="R18" s="9"/>
      <c r="S18" s="9"/>
      <c r="T18" s="9"/>
      <c r="U18" s="9"/>
      <c r="V18" s="9"/>
      <c r="W18" s="18"/>
      <c r="Y18" s="7">
        <v>16</v>
      </c>
      <c r="Z18" s="7" t="str">
        <f t="shared" si="1"/>
        <v/>
      </c>
      <c r="AA18" s="7" t="str">
        <f t="shared" si="1"/>
        <v/>
      </c>
      <c r="AB18" s="7" t="str">
        <f t="shared" si="1"/>
        <v/>
      </c>
      <c r="AC18" s="7" t="str">
        <f t="shared" si="1"/>
        <v/>
      </c>
      <c r="AD18" s="7" t="str">
        <f t="shared" si="1"/>
        <v/>
      </c>
      <c r="AE18" s="7" t="str">
        <f t="shared" si="1"/>
        <v/>
      </c>
      <c r="AF18" s="7" t="str">
        <f t="shared" si="1"/>
        <v/>
      </c>
      <c r="AG18" s="7" t="str">
        <f t="shared" si="1"/>
        <v/>
      </c>
      <c r="AH18" s="7" t="str">
        <f t="shared" si="1"/>
        <v/>
      </c>
      <c r="AI18" s="7" t="str">
        <f t="shared" si="1"/>
        <v/>
      </c>
      <c r="AJ18" s="7" t="str">
        <f t="shared" si="1"/>
        <v/>
      </c>
      <c r="AK18" s="7" t="str">
        <f t="shared" si="1"/>
        <v/>
      </c>
      <c r="AL18" s="7" t="str">
        <f t="shared" si="1"/>
        <v/>
      </c>
      <c r="AM18" s="7" t="str">
        <f t="shared" si="1"/>
        <v/>
      </c>
      <c r="AN18" s="7" t="str">
        <f t="shared" si="1"/>
        <v/>
      </c>
    </row>
    <row r="19" spans="1:40" x14ac:dyDescent="0.25">
      <c r="A19" s="6"/>
      <c r="B19" s="3"/>
      <c r="C19" s="3"/>
      <c r="D19" s="9"/>
      <c r="E19" s="188" t="s">
        <v>36</v>
      </c>
      <c r="F19" s="189"/>
      <c r="G19" s="75"/>
      <c r="H19" s="76"/>
      <c r="I19" s="76"/>
      <c r="J19" s="76"/>
      <c r="K19" s="76"/>
      <c r="L19" s="76"/>
      <c r="M19" s="76"/>
      <c r="N19" s="76"/>
      <c r="O19" s="73"/>
      <c r="P19" s="73"/>
      <c r="Q19" s="73"/>
      <c r="R19" s="73"/>
      <c r="S19" s="74"/>
      <c r="T19" s="74"/>
      <c r="U19" s="74"/>
      <c r="V19" s="9"/>
      <c r="W19" s="18"/>
      <c r="Y19" s="7">
        <v>17</v>
      </c>
      <c r="Z19" s="7" t="str">
        <f t="shared" ref="Z19:AN35" si="4">IF($C$3&gt;=Z$1,Y19,"")</f>
        <v/>
      </c>
      <c r="AA19" s="7" t="str">
        <f t="shared" si="4"/>
        <v/>
      </c>
      <c r="AB19" s="7" t="str">
        <f t="shared" si="4"/>
        <v/>
      </c>
      <c r="AC19" s="7" t="str">
        <f t="shared" si="4"/>
        <v/>
      </c>
      <c r="AD19" s="7" t="str">
        <f t="shared" si="4"/>
        <v/>
      </c>
      <c r="AE19" s="7" t="str">
        <f t="shared" si="4"/>
        <v/>
      </c>
      <c r="AF19" s="7" t="str">
        <f t="shared" si="4"/>
        <v/>
      </c>
      <c r="AG19" s="7" t="str">
        <f t="shared" si="4"/>
        <v/>
      </c>
      <c r="AH19" s="7" t="str">
        <f t="shared" si="4"/>
        <v/>
      </c>
      <c r="AI19" s="7" t="str">
        <f t="shared" si="4"/>
        <v/>
      </c>
      <c r="AJ19" s="7" t="str">
        <f t="shared" si="4"/>
        <v/>
      </c>
      <c r="AK19" s="7" t="str">
        <f t="shared" si="4"/>
        <v/>
      </c>
      <c r="AL19" s="7" t="str">
        <f t="shared" si="4"/>
        <v/>
      </c>
      <c r="AM19" s="7" t="str">
        <f t="shared" si="4"/>
        <v/>
      </c>
      <c r="AN19" s="7" t="str">
        <f t="shared" si="4"/>
        <v/>
      </c>
    </row>
    <row r="20" spans="1:40" x14ac:dyDescent="0.25">
      <c r="A20" s="6"/>
      <c r="B20" s="3"/>
      <c r="C20" s="3"/>
      <c r="D20" s="9"/>
      <c r="E20" s="188" t="s">
        <v>13</v>
      </c>
      <c r="F20" s="189"/>
      <c r="G20" s="77" t="str">
        <f t="shared" ref="G20:U20" si="5">IF(COUNTA(G4:G13)=0,"",SUM(G4:G13))</f>
        <v/>
      </c>
      <c r="H20" s="74" t="str">
        <f t="shared" si="5"/>
        <v/>
      </c>
      <c r="I20" s="74" t="str">
        <f t="shared" si="5"/>
        <v/>
      </c>
      <c r="J20" s="74" t="str">
        <f t="shared" si="5"/>
        <v/>
      </c>
      <c r="K20" s="74" t="str">
        <f t="shared" si="5"/>
        <v/>
      </c>
      <c r="L20" s="74" t="str">
        <f t="shared" si="5"/>
        <v/>
      </c>
      <c r="M20" s="74" t="str">
        <f t="shared" si="5"/>
        <v/>
      </c>
      <c r="N20" s="74" t="str">
        <f t="shared" si="5"/>
        <v/>
      </c>
      <c r="O20" s="74" t="str">
        <f t="shared" si="5"/>
        <v/>
      </c>
      <c r="P20" s="74" t="str">
        <f t="shared" si="5"/>
        <v/>
      </c>
      <c r="Q20" s="74" t="str">
        <f t="shared" si="5"/>
        <v/>
      </c>
      <c r="R20" s="74" t="str">
        <f t="shared" si="5"/>
        <v/>
      </c>
      <c r="S20" s="71" t="str">
        <f t="shared" si="5"/>
        <v/>
      </c>
      <c r="T20" s="71" t="str">
        <f t="shared" si="5"/>
        <v/>
      </c>
      <c r="U20" s="71" t="str">
        <f t="shared" si="5"/>
        <v/>
      </c>
      <c r="V20" s="9"/>
      <c r="W20" s="18"/>
      <c r="Y20" s="7">
        <v>18</v>
      </c>
      <c r="Z20" s="7" t="str">
        <f t="shared" si="4"/>
        <v/>
      </c>
      <c r="AA20" s="7" t="str">
        <f t="shared" si="4"/>
        <v/>
      </c>
      <c r="AB20" s="7" t="str">
        <f t="shared" si="4"/>
        <v/>
      </c>
      <c r="AC20" s="7" t="str">
        <f t="shared" si="4"/>
        <v/>
      </c>
      <c r="AD20" s="7" t="str">
        <f t="shared" si="4"/>
        <v/>
      </c>
      <c r="AE20" s="7" t="str">
        <f t="shared" si="4"/>
        <v/>
      </c>
      <c r="AF20" s="7" t="str">
        <f t="shared" si="4"/>
        <v/>
      </c>
      <c r="AG20" s="7" t="str">
        <f t="shared" si="4"/>
        <v/>
      </c>
      <c r="AH20" s="7" t="str">
        <f t="shared" si="4"/>
        <v/>
      </c>
      <c r="AI20" s="7" t="str">
        <f t="shared" si="4"/>
        <v/>
      </c>
      <c r="AJ20" s="7" t="str">
        <f t="shared" si="4"/>
        <v/>
      </c>
      <c r="AK20" s="7" t="str">
        <f t="shared" si="4"/>
        <v/>
      </c>
      <c r="AL20" s="7" t="str">
        <f t="shared" si="4"/>
        <v/>
      </c>
      <c r="AM20" s="7" t="str">
        <f t="shared" si="4"/>
        <v/>
      </c>
      <c r="AN20" s="7" t="str">
        <f t="shared" si="4"/>
        <v/>
      </c>
    </row>
    <row r="21" spans="1:40" ht="15" customHeight="1" thickBot="1" x14ac:dyDescent="0.3">
      <c r="A21" s="6"/>
      <c r="B21" s="3"/>
      <c r="C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8"/>
      <c r="Y21" s="7">
        <v>19</v>
      </c>
      <c r="Z21" s="7" t="str">
        <f t="shared" si="4"/>
        <v/>
      </c>
      <c r="AA21" s="7" t="str">
        <f t="shared" si="4"/>
        <v/>
      </c>
      <c r="AB21" s="7" t="str">
        <f t="shared" si="4"/>
        <v/>
      </c>
      <c r="AC21" s="7" t="str">
        <f t="shared" si="4"/>
        <v/>
      </c>
      <c r="AD21" s="7" t="str">
        <f t="shared" si="4"/>
        <v/>
      </c>
      <c r="AE21" s="7" t="str">
        <f t="shared" si="4"/>
        <v/>
      </c>
      <c r="AF21" s="7" t="str">
        <f t="shared" si="4"/>
        <v/>
      </c>
      <c r="AG21" s="7" t="str">
        <f t="shared" si="4"/>
        <v/>
      </c>
      <c r="AH21" s="7" t="str">
        <f t="shared" si="4"/>
        <v/>
      </c>
      <c r="AI21" s="7" t="str">
        <f t="shared" si="4"/>
        <v/>
      </c>
      <c r="AJ21" s="7" t="str">
        <f t="shared" si="4"/>
        <v/>
      </c>
      <c r="AK21" s="7" t="str">
        <f t="shared" si="4"/>
        <v/>
      </c>
      <c r="AL21" s="7" t="str">
        <f t="shared" si="4"/>
        <v/>
      </c>
      <c r="AM21" s="7" t="str">
        <f t="shared" si="4"/>
        <v/>
      </c>
      <c r="AN21" s="7" t="str">
        <f t="shared" si="4"/>
        <v/>
      </c>
    </row>
    <row r="22" spans="1:40" ht="15.75" customHeight="1" x14ac:dyDescent="0.25">
      <c r="A22" s="6"/>
      <c r="B22" s="3"/>
      <c r="C22" s="3"/>
      <c r="D22" s="9"/>
      <c r="E22" s="25" t="s">
        <v>14</v>
      </c>
      <c r="F22" s="26"/>
      <c r="G22" s="27">
        <f>SUM(G4:U13)</f>
        <v>0</v>
      </c>
      <c r="H22" s="9"/>
      <c r="I22" s="9"/>
      <c r="J22" s="159" t="s">
        <v>28</v>
      </c>
      <c r="K22" s="160"/>
      <c r="L22" s="160"/>
      <c r="M22" s="160"/>
      <c r="N22" s="160"/>
      <c r="O22" s="161"/>
      <c r="P22" s="162" t="s">
        <v>27</v>
      </c>
      <c r="Q22" s="163"/>
      <c r="R22" s="163"/>
      <c r="S22" s="163"/>
      <c r="T22" s="163"/>
      <c r="U22" s="164"/>
      <c r="V22" s="9"/>
      <c r="W22" s="18"/>
      <c r="Y22" s="7">
        <v>20</v>
      </c>
      <c r="Z22" s="7" t="str">
        <f t="shared" si="4"/>
        <v/>
      </c>
      <c r="AA22" s="7" t="str">
        <f t="shared" si="4"/>
        <v/>
      </c>
      <c r="AB22" s="7" t="str">
        <f t="shared" si="4"/>
        <v/>
      </c>
      <c r="AC22" s="7" t="str">
        <f t="shared" si="4"/>
        <v/>
      </c>
      <c r="AD22" s="7" t="str">
        <f t="shared" si="4"/>
        <v/>
      </c>
      <c r="AE22" s="7" t="str">
        <f t="shared" si="4"/>
        <v/>
      </c>
      <c r="AF22" s="7" t="str">
        <f t="shared" si="4"/>
        <v/>
      </c>
      <c r="AG22" s="7" t="str">
        <f t="shared" si="4"/>
        <v/>
      </c>
      <c r="AH22" s="7" t="str">
        <f t="shared" si="4"/>
        <v/>
      </c>
      <c r="AI22" s="7" t="str">
        <f t="shared" si="4"/>
        <v/>
      </c>
      <c r="AJ22" s="7" t="str">
        <f t="shared" si="4"/>
        <v/>
      </c>
      <c r="AK22" s="7" t="str">
        <f t="shared" si="4"/>
        <v/>
      </c>
      <c r="AL22" s="7" t="str">
        <f t="shared" si="4"/>
        <v/>
      </c>
      <c r="AM22" s="7" t="str">
        <f t="shared" si="4"/>
        <v/>
      </c>
      <c r="AN22" s="7" t="str">
        <f t="shared" si="4"/>
        <v/>
      </c>
    </row>
    <row r="23" spans="1:40" ht="15.75" thickBot="1" x14ac:dyDescent="0.3">
      <c r="A23" s="8"/>
      <c r="B23" s="9"/>
      <c r="C23" s="9"/>
      <c r="D23" s="9"/>
      <c r="E23" s="28" t="s">
        <v>26</v>
      </c>
      <c r="F23" s="29"/>
      <c r="G23" s="30" t="str">
        <f>IF(G22=0,"",IF(C3=2,AVEDEV(G20:H20),IF(C3=3,AVEDEV(G20:I20),IF(C3=4,AVEDEV(G20:J20),IF(C3=5,AVEDEV(G20:K20),IF(C3=6,AVEDEV(G20:L20),IF(C3=7,AVEDEV(G20:M20),IF(C3=8,AVEDEV(G20:N20),IF(C3=9,AVEDEV(G20:O20),IF(C3=10,AVEDEV(G20:P20),IF(C3=11,AVEDEV(G20:Q20),IF(C3=12,AVEDEV(G20:R20),IF(C3=13,AVEDEV(G20:S20),IF(C3=14,AVEDEV(G20:T20),IF(C3=15,AVEDEV(G20:U20),"")))))))))))))))</f>
        <v/>
      </c>
      <c r="H23" s="9"/>
      <c r="I23" s="9"/>
      <c r="J23" s="165"/>
      <c r="K23" s="166"/>
      <c r="L23" s="166"/>
      <c r="M23" s="166"/>
      <c r="N23" s="166"/>
      <c r="O23" s="167"/>
      <c r="P23" s="172"/>
      <c r="Q23" s="173"/>
      <c r="R23" s="173"/>
      <c r="S23" s="173"/>
      <c r="T23" s="173"/>
      <c r="U23" s="174"/>
      <c r="V23" s="9"/>
      <c r="W23" s="18"/>
      <c r="Y23" s="7">
        <v>21</v>
      </c>
      <c r="Z23" s="7" t="str">
        <f t="shared" si="4"/>
        <v/>
      </c>
      <c r="AA23" s="7" t="str">
        <f t="shared" si="4"/>
        <v/>
      </c>
      <c r="AB23" s="7" t="str">
        <f t="shared" si="4"/>
        <v/>
      </c>
      <c r="AC23" s="7" t="str">
        <f t="shared" si="4"/>
        <v/>
      </c>
      <c r="AD23" s="7" t="str">
        <f t="shared" si="4"/>
        <v/>
      </c>
      <c r="AE23" s="7" t="str">
        <f t="shared" si="4"/>
        <v/>
      </c>
      <c r="AF23" s="7" t="str">
        <f t="shared" si="4"/>
        <v/>
      </c>
      <c r="AG23" s="7" t="str">
        <f t="shared" si="4"/>
        <v/>
      </c>
      <c r="AH23" s="7" t="str">
        <f t="shared" si="4"/>
        <v/>
      </c>
      <c r="AI23" s="7" t="str">
        <f t="shared" si="4"/>
        <v/>
      </c>
      <c r="AJ23" s="7" t="str">
        <f t="shared" si="4"/>
        <v/>
      </c>
      <c r="AK23" s="7" t="str">
        <f t="shared" si="4"/>
        <v/>
      </c>
      <c r="AL23" s="7" t="str">
        <f t="shared" si="4"/>
        <v/>
      </c>
      <c r="AM23" s="7" t="str">
        <f t="shared" si="4"/>
        <v/>
      </c>
      <c r="AN23" s="7" t="str">
        <f t="shared" si="4"/>
        <v/>
      </c>
    </row>
    <row r="24" spans="1:40" ht="15.75" thickBot="1" x14ac:dyDescent="0.3">
      <c r="A24" s="8"/>
      <c r="B24" s="9"/>
      <c r="C24" s="9"/>
      <c r="D24" s="9"/>
      <c r="E24" s="9"/>
      <c r="F24" s="9"/>
      <c r="G24" s="17"/>
      <c r="H24" s="9"/>
      <c r="I24" s="9"/>
      <c r="J24" s="165"/>
      <c r="K24" s="166"/>
      <c r="L24" s="166"/>
      <c r="M24" s="166"/>
      <c r="N24" s="166"/>
      <c r="O24" s="167"/>
      <c r="P24" s="172"/>
      <c r="Q24" s="173"/>
      <c r="R24" s="173"/>
      <c r="S24" s="173"/>
      <c r="T24" s="173"/>
      <c r="U24" s="174"/>
      <c r="V24" s="9"/>
      <c r="W24" s="18"/>
      <c r="Y24" s="7">
        <v>22</v>
      </c>
      <c r="Z24" s="7" t="str">
        <f t="shared" si="4"/>
        <v/>
      </c>
      <c r="AA24" s="7" t="str">
        <f t="shared" si="4"/>
        <v/>
      </c>
      <c r="AB24" s="7" t="str">
        <f t="shared" ref="AB24" si="6">IF($C$3&gt;=AB$1,AA24,"")</f>
        <v/>
      </c>
      <c r="AC24" s="7" t="str">
        <f t="shared" ref="AC24" si="7">IF($C$3&gt;=AC$1,AB24,"")</f>
        <v/>
      </c>
      <c r="AD24" s="7" t="str">
        <f t="shared" ref="AD24" si="8">IF($C$3&gt;=AD$1,AC24,"")</f>
        <v/>
      </c>
      <c r="AE24" s="7" t="str">
        <f t="shared" ref="AE24" si="9">IF($C$3&gt;=AE$1,AD24,"")</f>
        <v/>
      </c>
      <c r="AF24" s="7" t="str">
        <f t="shared" ref="AF24" si="10">IF($C$3&gt;=AF$1,AE24,"")</f>
        <v/>
      </c>
      <c r="AG24" s="7" t="str">
        <f t="shared" ref="AG24" si="11">IF($C$3&gt;=AG$1,AF24,"")</f>
        <v/>
      </c>
      <c r="AH24" s="7" t="str">
        <f t="shared" ref="AH24" si="12">IF($C$3&gt;=AH$1,AG24,"")</f>
        <v/>
      </c>
      <c r="AI24" s="7" t="str">
        <f t="shared" ref="AI24" si="13">IF($C$3&gt;=AI$1,AH24,"")</f>
        <v/>
      </c>
      <c r="AJ24" s="7" t="str">
        <f t="shared" ref="AJ24" si="14">IF($C$3&gt;=AJ$1,AI24,"")</f>
        <v/>
      </c>
      <c r="AK24" s="7" t="str">
        <f t="shared" ref="AK24" si="15">IF($C$3&gt;=AK$1,AJ24,"")</f>
        <v/>
      </c>
      <c r="AL24" s="7" t="str">
        <f t="shared" ref="AL24" si="16">IF($C$3&gt;=AL$1,AK24,"")</f>
        <v/>
      </c>
      <c r="AM24" s="7" t="str">
        <f t="shared" ref="AM24" si="17">IF($C$3&gt;=AM$1,AL24,"")</f>
        <v/>
      </c>
      <c r="AN24" s="7" t="str">
        <f t="shared" ref="AN24" si="18">IF($C$3&gt;=AN$1,AM24,"")</f>
        <v/>
      </c>
    </row>
    <row r="25" spans="1:40" ht="30.75" thickBot="1" x14ac:dyDescent="0.3">
      <c r="A25" s="186" t="s">
        <v>18</v>
      </c>
      <c r="B25" s="187"/>
      <c r="C25" s="2" t="str">
        <f>IF(C3=0,"",D17/C3)</f>
        <v/>
      </c>
      <c r="D25" s="4" t="s">
        <v>29</v>
      </c>
      <c r="E25" s="5" t="str">
        <f>IF(G22=0,"",AVERAGE(G20:Q20))</f>
        <v/>
      </c>
      <c r="F25" s="67"/>
      <c r="G25" s="31"/>
      <c r="H25" s="31"/>
      <c r="I25" s="68"/>
      <c r="J25" s="168"/>
      <c r="K25" s="166"/>
      <c r="L25" s="166"/>
      <c r="M25" s="166"/>
      <c r="N25" s="166"/>
      <c r="O25" s="167"/>
      <c r="P25" s="172"/>
      <c r="Q25" s="173"/>
      <c r="R25" s="173"/>
      <c r="S25" s="173"/>
      <c r="T25" s="173"/>
      <c r="U25" s="174"/>
      <c r="V25" s="9"/>
      <c r="W25" s="18"/>
      <c r="Y25" s="7">
        <v>23</v>
      </c>
      <c r="Z25" s="7" t="str">
        <f t="shared" si="4"/>
        <v/>
      </c>
      <c r="AA25" s="7" t="str">
        <f t="shared" si="4"/>
        <v/>
      </c>
      <c r="AB25" s="7" t="str">
        <f t="shared" si="4"/>
        <v/>
      </c>
      <c r="AC25" s="7" t="str">
        <f t="shared" si="4"/>
        <v/>
      </c>
      <c r="AD25" s="7" t="str">
        <f t="shared" si="4"/>
        <v/>
      </c>
      <c r="AE25" s="7" t="str">
        <f t="shared" si="4"/>
        <v/>
      </c>
      <c r="AF25" s="7" t="str">
        <f t="shared" si="4"/>
        <v/>
      </c>
      <c r="AG25" s="7" t="str">
        <f t="shared" si="4"/>
        <v/>
      </c>
      <c r="AH25" s="7" t="str">
        <f t="shared" si="4"/>
        <v/>
      </c>
      <c r="AI25" s="7" t="str">
        <f t="shared" si="4"/>
        <v/>
      </c>
      <c r="AJ25" s="7" t="str">
        <f t="shared" si="4"/>
        <v/>
      </c>
      <c r="AK25" s="7" t="str">
        <f t="shared" si="4"/>
        <v/>
      </c>
      <c r="AL25" s="7" t="str">
        <f t="shared" si="4"/>
        <v/>
      </c>
      <c r="AM25" s="7" t="str">
        <f t="shared" si="4"/>
        <v/>
      </c>
      <c r="AN25" s="7" t="str">
        <f t="shared" si="4"/>
        <v/>
      </c>
    </row>
    <row r="26" spans="1:40" ht="24" x14ac:dyDescent="0.25">
      <c r="A26" s="80" t="s">
        <v>85</v>
      </c>
      <c r="B26" s="117"/>
      <c r="C26" s="2" t="str">
        <f ca="1">IF(SUM(moyloc1)=0,"",AVERAGE(moyloc1))</f>
        <v/>
      </c>
      <c r="D26" s="1" t="s">
        <v>49</v>
      </c>
      <c r="E26" s="2" t="str">
        <f ca="1">IF(SUM(moyloc2)=0,"",AVERAGE(moyloc2))</f>
        <v/>
      </c>
      <c r="F26" s="178" t="s">
        <v>50</v>
      </c>
      <c r="G26" s="179"/>
      <c r="H26" s="179"/>
      <c r="I26" s="2" t="str">
        <f ca="1">IF(SUM(moyloc3)=0,"",AVERAGE(moyloc3))</f>
        <v/>
      </c>
      <c r="J26" s="168"/>
      <c r="K26" s="166"/>
      <c r="L26" s="166"/>
      <c r="M26" s="166"/>
      <c r="N26" s="166"/>
      <c r="O26" s="167"/>
      <c r="P26" s="172"/>
      <c r="Q26" s="173"/>
      <c r="R26" s="173"/>
      <c r="S26" s="173"/>
      <c r="T26" s="173"/>
      <c r="U26" s="174"/>
      <c r="V26" s="9"/>
      <c r="W26" s="18"/>
      <c r="Y26" s="7">
        <v>24</v>
      </c>
      <c r="Z26" s="7" t="str">
        <f t="shared" si="4"/>
        <v/>
      </c>
      <c r="AA26" s="7" t="str">
        <f t="shared" si="4"/>
        <v/>
      </c>
      <c r="AB26" s="7" t="str">
        <f t="shared" si="4"/>
        <v/>
      </c>
      <c r="AC26" s="7" t="str">
        <f t="shared" si="4"/>
        <v/>
      </c>
      <c r="AD26" s="7" t="str">
        <f t="shared" si="4"/>
        <v/>
      </c>
      <c r="AE26" s="7" t="str">
        <f t="shared" si="4"/>
        <v/>
      </c>
      <c r="AF26" s="7" t="str">
        <f t="shared" si="4"/>
        <v/>
      </c>
      <c r="AG26" s="7" t="str">
        <f t="shared" si="4"/>
        <v/>
      </c>
      <c r="AH26" s="7" t="str">
        <f t="shared" si="4"/>
        <v/>
      </c>
      <c r="AI26" s="7" t="str">
        <f t="shared" si="4"/>
        <v/>
      </c>
      <c r="AJ26" s="7" t="str">
        <f t="shared" si="4"/>
        <v/>
      </c>
      <c r="AK26" s="7" t="str">
        <f t="shared" si="4"/>
        <v/>
      </c>
      <c r="AL26" s="7" t="str">
        <f t="shared" si="4"/>
        <v/>
      </c>
      <c r="AM26" s="7" t="str">
        <f t="shared" si="4"/>
        <v/>
      </c>
      <c r="AN26" s="7" t="str">
        <f t="shared" si="4"/>
        <v/>
      </c>
    </row>
    <row r="27" spans="1:40" ht="15.75" customHeight="1" x14ac:dyDescent="0.25">
      <c r="A27" s="150" t="s">
        <v>34</v>
      </c>
      <c r="B27" s="151"/>
      <c r="C27" s="152"/>
      <c r="D27" s="150" t="s">
        <v>34</v>
      </c>
      <c r="E27" s="152"/>
      <c r="F27" s="150" t="s">
        <v>86</v>
      </c>
      <c r="G27" s="151"/>
      <c r="H27" s="151"/>
      <c r="I27" s="152"/>
      <c r="J27" s="168"/>
      <c r="K27" s="166"/>
      <c r="L27" s="166"/>
      <c r="M27" s="166"/>
      <c r="N27" s="166"/>
      <c r="O27" s="167"/>
      <c r="P27" s="172"/>
      <c r="Q27" s="173"/>
      <c r="R27" s="173"/>
      <c r="S27" s="173"/>
      <c r="T27" s="173"/>
      <c r="U27" s="174"/>
      <c r="V27" s="9"/>
      <c r="W27" s="18"/>
      <c r="Y27" s="7">
        <v>25</v>
      </c>
      <c r="Z27" s="7" t="str">
        <f t="shared" si="4"/>
        <v/>
      </c>
      <c r="AA27" s="7" t="str">
        <f t="shared" si="4"/>
        <v/>
      </c>
      <c r="AB27" s="7" t="str">
        <f t="shared" si="4"/>
        <v/>
      </c>
      <c r="AC27" s="7" t="str">
        <f t="shared" si="4"/>
        <v/>
      </c>
      <c r="AD27" s="7" t="str">
        <f t="shared" si="4"/>
        <v/>
      </c>
      <c r="AE27" s="7" t="str">
        <f t="shared" si="4"/>
        <v/>
      </c>
      <c r="AF27" s="7" t="str">
        <f t="shared" si="4"/>
        <v/>
      </c>
      <c r="AG27" s="7" t="str">
        <f t="shared" si="4"/>
        <v/>
      </c>
      <c r="AH27" s="7" t="str">
        <f t="shared" si="4"/>
        <v/>
      </c>
      <c r="AI27" s="7" t="str">
        <f t="shared" si="4"/>
        <v/>
      </c>
      <c r="AJ27" s="7" t="str">
        <f t="shared" si="4"/>
        <v/>
      </c>
      <c r="AK27" s="7" t="str">
        <f t="shared" si="4"/>
        <v/>
      </c>
      <c r="AL27" s="7" t="str">
        <f t="shared" si="4"/>
        <v/>
      </c>
      <c r="AM27" s="7" t="str">
        <f t="shared" si="4"/>
        <v/>
      </c>
      <c r="AN27" s="7" t="str">
        <f t="shared" si="4"/>
        <v/>
      </c>
    </row>
    <row r="28" spans="1:40" x14ac:dyDescent="0.25">
      <c r="A28" s="229"/>
      <c r="B28" s="230"/>
      <c r="C28" s="231"/>
      <c r="D28" s="229"/>
      <c r="E28" s="231"/>
      <c r="F28" s="232"/>
      <c r="G28" s="233"/>
      <c r="H28" s="233"/>
      <c r="I28" s="234"/>
      <c r="J28" s="168"/>
      <c r="K28" s="166"/>
      <c r="L28" s="166"/>
      <c r="M28" s="166"/>
      <c r="N28" s="166"/>
      <c r="O28" s="167"/>
      <c r="P28" s="172"/>
      <c r="Q28" s="173"/>
      <c r="R28" s="173"/>
      <c r="S28" s="173"/>
      <c r="T28" s="173"/>
      <c r="U28" s="174"/>
      <c r="V28" s="9"/>
      <c r="W28" s="18"/>
      <c r="Y28" s="7">
        <v>26</v>
      </c>
      <c r="Z28" s="7" t="str">
        <f t="shared" si="4"/>
        <v/>
      </c>
      <c r="AA28" s="7" t="str">
        <f t="shared" si="4"/>
        <v/>
      </c>
      <c r="AB28" s="7" t="str">
        <f t="shared" si="4"/>
        <v/>
      </c>
      <c r="AC28" s="7" t="str">
        <f t="shared" si="4"/>
        <v/>
      </c>
      <c r="AD28" s="7" t="str">
        <f t="shared" si="4"/>
        <v/>
      </c>
      <c r="AE28" s="7" t="str">
        <f t="shared" si="4"/>
        <v/>
      </c>
      <c r="AF28" s="7" t="str">
        <f t="shared" si="4"/>
        <v/>
      </c>
      <c r="AG28" s="7" t="str">
        <f t="shared" si="4"/>
        <v/>
      </c>
      <c r="AH28" s="7" t="str">
        <f t="shared" si="4"/>
        <v/>
      </c>
      <c r="AI28" s="7" t="str">
        <f t="shared" si="4"/>
        <v/>
      </c>
      <c r="AJ28" s="7" t="str">
        <f t="shared" si="4"/>
        <v/>
      </c>
      <c r="AK28" s="7" t="str">
        <f t="shared" si="4"/>
        <v/>
      </c>
      <c r="AL28" s="7" t="str">
        <f t="shared" si="4"/>
        <v/>
      </c>
      <c r="AM28" s="7" t="str">
        <f t="shared" si="4"/>
        <v/>
      </c>
      <c r="AN28" s="7" t="str">
        <f t="shared" si="4"/>
        <v/>
      </c>
    </row>
    <row r="29" spans="1:40" x14ac:dyDescent="0.25">
      <c r="A29" s="150" t="s">
        <v>35</v>
      </c>
      <c r="B29" s="151"/>
      <c r="C29" s="152"/>
      <c r="D29" s="150" t="s">
        <v>35</v>
      </c>
      <c r="E29" s="152"/>
      <c r="F29" s="150" t="s">
        <v>35</v>
      </c>
      <c r="G29" s="151"/>
      <c r="H29" s="151"/>
      <c r="I29" s="152"/>
      <c r="J29" s="168"/>
      <c r="K29" s="166"/>
      <c r="L29" s="166"/>
      <c r="M29" s="166"/>
      <c r="N29" s="166"/>
      <c r="O29" s="167"/>
      <c r="P29" s="172"/>
      <c r="Q29" s="173"/>
      <c r="R29" s="173"/>
      <c r="S29" s="173"/>
      <c r="T29" s="173"/>
      <c r="U29" s="174"/>
      <c r="V29" s="9"/>
      <c r="W29" s="18"/>
      <c r="Y29" s="7">
        <v>27</v>
      </c>
      <c r="Z29" s="7" t="str">
        <f t="shared" si="4"/>
        <v/>
      </c>
      <c r="AA29" s="7" t="str">
        <f t="shared" si="4"/>
        <v/>
      </c>
      <c r="AB29" s="7" t="str">
        <f t="shared" si="4"/>
        <v/>
      </c>
      <c r="AC29" s="7" t="str">
        <f t="shared" si="4"/>
        <v/>
      </c>
      <c r="AD29" s="7" t="str">
        <f t="shared" si="4"/>
        <v/>
      </c>
      <c r="AE29" s="7" t="str">
        <f t="shared" si="4"/>
        <v/>
      </c>
      <c r="AF29" s="7" t="str">
        <f t="shared" si="4"/>
        <v/>
      </c>
      <c r="AG29" s="7" t="str">
        <f t="shared" si="4"/>
        <v/>
      </c>
      <c r="AH29" s="7" t="str">
        <f t="shared" si="4"/>
        <v/>
      </c>
      <c r="AI29" s="7" t="str">
        <f t="shared" si="4"/>
        <v/>
      </c>
      <c r="AJ29" s="7" t="str">
        <f t="shared" si="4"/>
        <v/>
      </c>
      <c r="AK29" s="7" t="str">
        <f t="shared" si="4"/>
        <v/>
      </c>
      <c r="AL29" s="7" t="str">
        <f t="shared" si="4"/>
        <v/>
      </c>
      <c r="AM29" s="7" t="str">
        <f t="shared" si="4"/>
        <v/>
      </c>
      <c r="AN29" s="7" t="str">
        <f t="shared" si="4"/>
        <v/>
      </c>
    </row>
    <row r="30" spans="1:40" ht="15.75" thickBot="1" x14ac:dyDescent="0.3">
      <c r="A30" s="235"/>
      <c r="B30" s="236"/>
      <c r="C30" s="237"/>
      <c r="D30" s="235"/>
      <c r="E30" s="237"/>
      <c r="F30" s="238"/>
      <c r="G30" s="239"/>
      <c r="H30" s="239"/>
      <c r="I30" s="240"/>
      <c r="J30" s="169"/>
      <c r="K30" s="170"/>
      <c r="L30" s="170"/>
      <c r="M30" s="170"/>
      <c r="N30" s="170"/>
      <c r="O30" s="171"/>
      <c r="P30" s="175"/>
      <c r="Q30" s="176"/>
      <c r="R30" s="176"/>
      <c r="S30" s="176"/>
      <c r="T30" s="176"/>
      <c r="U30" s="177"/>
      <c r="V30" s="32"/>
      <c r="W30" s="33"/>
      <c r="Y30" s="7">
        <v>28</v>
      </c>
      <c r="Z30" s="7" t="str">
        <f t="shared" si="4"/>
        <v/>
      </c>
      <c r="AA30" s="7" t="str">
        <f t="shared" si="4"/>
        <v/>
      </c>
      <c r="AB30" s="7" t="str">
        <f t="shared" si="4"/>
        <v/>
      </c>
      <c r="AC30" s="7" t="str">
        <f t="shared" si="4"/>
        <v/>
      </c>
      <c r="AD30" s="7" t="str">
        <f t="shared" si="4"/>
        <v/>
      </c>
      <c r="AE30" s="7" t="str">
        <f t="shared" si="4"/>
        <v/>
      </c>
      <c r="AF30" s="7" t="str">
        <f t="shared" si="4"/>
        <v/>
      </c>
      <c r="AG30" s="7" t="str">
        <f t="shared" si="4"/>
        <v/>
      </c>
      <c r="AH30" s="7" t="str">
        <f t="shared" si="4"/>
        <v/>
      </c>
      <c r="AI30" s="7" t="str">
        <f t="shared" si="4"/>
        <v/>
      </c>
      <c r="AJ30" s="7" t="str">
        <f t="shared" si="4"/>
        <v/>
      </c>
      <c r="AK30" s="7" t="str">
        <f t="shared" si="4"/>
        <v/>
      </c>
      <c r="AL30" s="7" t="str">
        <f t="shared" si="4"/>
        <v/>
      </c>
      <c r="AM30" s="7" t="str">
        <f t="shared" si="4"/>
        <v/>
      </c>
      <c r="AN30" s="7" t="str">
        <f t="shared" si="4"/>
        <v/>
      </c>
    </row>
    <row r="31" spans="1:40" x14ac:dyDescent="0.25">
      <c r="A31" s="9"/>
      <c r="B31" s="9"/>
      <c r="C31" s="83"/>
      <c r="D31" s="17"/>
      <c r="E31" s="83"/>
      <c r="F31" s="17"/>
      <c r="G31" s="17"/>
      <c r="H31" s="8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Y31" s="7">
        <v>29</v>
      </c>
      <c r="Z31" s="7" t="str">
        <f t="shared" si="4"/>
        <v/>
      </c>
      <c r="AA31" s="7" t="str">
        <f t="shared" si="4"/>
        <v/>
      </c>
      <c r="AB31" s="7" t="str">
        <f t="shared" si="4"/>
        <v/>
      </c>
      <c r="AC31" s="7" t="str">
        <f t="shared" si="4"/>
        <v/>
      </c>
      <c r="AD31" s="7" t="str">
        <f t="shared" si="4"/>
        <v/>
      </c>
      <c r="AE31" s="7" t="str">
        <f t="shared" si="4"/>
        <v/>
      </c>
      <c r="AF31" s="7" t="str">
        <f t="shared" si="4"/>
        <v/>
      </c>
      <c r="AG31" s="7" t="str">
        <f t="shared" si="4"/>
        <v/>
      </c>
      <c r="AH31" s="7" t="str">
        <f t="shared" si="4"/>
        <v/>
      </c>
      <c r="AI31" s="7" t="str">
        <f t="shared" si="4"/>
        <v/>
      </c>
      <c r="AJ31" s="7" t="str">
        <f t="shared" si="4"/>
        <v/>
      </c>
      <c r="AK31" s="7" t="str">
        <f t="shared" si="4"/>
        <v/>
      </c>
      <c r="AL31" s="7" t="str">
        <f t="shared" si="4"/>
        <v/>
      </c>
      <c r="AM31" s="7" t="str">
        <f t="shared" si="4"/>
        <v/>
      </c>
      <c r="AN31" s="7" t="str">
        <f t="shared" si="4"/>
        <v/>
      </c>
    </row>
    <row r="32" spans="1:4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Y32" s="7">
        <v>30</v>
      </c>
      <c r="Z32" s="7" t="str">
        <f t="shared" si="4"/>
        <v/>
      </c>
      <c r="AA32" s="7" t="str">
        <f t="shared" si="4"/>
        <v/>
      </c>
      <c r="AB32" s="7" t="str">
        <f t="shared" si="4"/>
        <v/>
      </c>
      <c r="AC32" s="7" t="str">
        <f t="shared" si="4"/>
        <v/>
      </c>
      <c r="AD32" s="7" t="str">
        <f t="shared" si="4"/>
        <v/>
      </c>
      <c r="AE32" s="7" t="str">
        <f t="shared" si="4"/>
        <v/>
      </c>
      <c r="AF32" s="7" t="str">
        <f t="shared" si="4"/>
        <v/>
      </c>
      <c r="AG32" s="7" t="str">
        <f t="shared" si="4"/>
        <v/>
      </c>
      <c r="AH32" s="7" t="str">
        <f t="shared" si="4"/>
        <v/>
      </c>
      <c r="AI32" s="7" t="str">
        <f t="shared" si="4"/>
        <v/>
      </c>
      <c r="AJ32" s="7" t="str">
        <f t="shared" si="4"/>
        <v/>
      </c>
      <c r="AK32" s="7" t="str">
        <f t="shared" si="4"/>
        <v/>
      </c>
      <c r="AL32" s="7" t="str">
        <f t="shared" si="4"/>
        <v/>
      </c>
      <c r="AM32" s="7" t="str">
        <f t="shared" si="4"/>
        <v/>
      </c>
      <c r="AN32" s="7" t="str">
        <f t="shared" si="4"/>
        <v/>
      </c>
    </row>
    <row r="33" spans="25:40" x14ac:dyDescent="0.25">
      <c r="Y33" s="7">
        <v>31</v>
      </c>
      <c r="Z33" s="7" t="str">
        <f t="shared" si="4"/>
        <v/>
      </c>
      <c r="AA33" s="7" t="str">
        <f t="shared" si="4"/>
        <v/>
      </c>
      <c r="AB33" s="7" t="str">
        <f t="shared" si="4"/>
        <v/>
      </c>
      <c r="AC33" s="7" t="str">
        <f t="shared" si="4"/>
        <v/>
      </c>
      <c r="AD33" s="7" t="str">
        <f t="shared" si="4"/>
        <v/>
      </c>
      <c r="AE33" s="7" t="str">
        <f t="shared" si="4"/>
        <v/>
      </c>
      <c r="AF33" s="7" t="str">
        <f t="shared" si="4"/>
        <v/>
      </c>
      <c r="AG33" s="7" t="str">
        <f t="shared" si="4"/>
        <v/>
      </c>
      <c r="AH33" s="7" t="str">
        <f t="shared" si="4"/>
        <v/>
      </c>
      <c r="AI33" s="7" t="str">
        <f t="shared" si="4"/>
        <v/>
      </c>
      <c r="AJ33" s="7" t="str">
        <f t="shared" si="4"/>
        <v/>
      </c>
      <c r="AK33" s="7" t="str">
        <f t="shared" si="4"/>
        <v/>
      </c>
      <c r="AL33" s="7" t="str">
        <f t="shared" si="4"/>
        <v/>
      </c>
      <c r="AM33" s="7" t="str">
        <f t="shared" si="4"/>
        <v/>
      </c>
      <c r="AN33" s="7" t="str">
        <f t="shared" si="4"/>
        <v/>
      </c>
    </row>
    <row r="34" spans="25:40" x14ac:dyDescent="0.25">
      <c r="Y34" s="7">
        <v>32</v>
      </c>
      <c r="Z34" s="7" t="str">
        <f t="shared" si="4"/>
        <v/>
      </c>
      <c r="AA34" s="7" t="str">
        <f t="shared" si="4"/>
        <v/>
      </c>
      <c r="AB34" s="7" t="str">
        <f t="shared" si="4"/>
        <v/>
      </c>
      <c r="AC34" s="7" t="str">
        <f t="shared" si="4"/>
        <v/>
      </c>
      <c r="AD34" s="7" t="str">
        <f t="shared" si="4"/>
        <v/>
      </c>
      <c r="AE34" s="7" t="str">
        <f t="shared" si="4"/>
        <v/>
      </c>
      <c r="AF34" s="7" t="str">
        <f t="shared" si="4"/>
        <v/>
      </c>
      <c r="AG34" s="7" t="str">
        <f t="shared" si="4"/>
        <v/>
      </c>
      <c r="AH34" s="7" t="str">
        <f t="shared" si="4"/>
        <v/>
      </c>
      <c r="AI34" s="7" t="str">
        <f t="shared" si="4"/>
        <v/>
      </c>
      <c r="AJ34" s="7" t="str">
        <f t="shared" si="4"/>
        <v/>
      </c>
      <c r="AK34" s="7" t="str">
        <f t="shared" si="4"/>
        <v/>
      </c>
      <c r="AL34" s="7" t="str">
        <f t="shared" si="4"/>
        <v/>
      </c>
      <c r="AM34" s="7" t="str">
        <f t="shared" si="4"/>
        <v/>
      </c>
      <c r="AN34" s="7" t="str">
        <f t="shared" si="4"/>
        <v/>
      </c>
    </row>
    <row r="35" spans="25:40" x14ac:dyDescent="0.25">
      <c r="Y35" s="7">
        <v>33</v>
      </c>
      <c r="Z35" s="7" t="str">
        <f t="shared" si="4"/>
        <v/>
      </c>
      <c r="AA35" s="7" t="str">
        <f t="shared" si="4"/>
        <v/>
      </c>
      <c r="AB35" s="7" t="str">
        <f t="shared" si="4"/>
        <v/>
      </c>
      <c r="AC35" s="7" t="str">
        <f t="shared" si="4"/>
        <v/>
      </c>
      <c r="AD35" s="7" t="str">
        <f t="shared" si="4"/>
        <v/>
      </c>
      <c r="AE35" s="7" t="str">
        <f t="shared" si="4"/>
        <v/>
      </c>
      <c r="AF35" s="7" t="str">
        <f t="shared" si="4"/>
        <v/>
      </c>
      <c r="AG35" s="7" t="str">
        <f t="shared" si="4"/>
        <v/>
      </c>
      <c r="AH35" s="7" t="str">
        <f t="shared" si="4"/>
        <v/>
      </c>
      <c r="AI35" s="7" t="str">
        <f t="shared" si="4"/>
        <v/>
      </c>
      <c r="AJ35" s="7" t="str">
        <f t="shared" si="4"/>
        <v/>
      </c>
      <c r="AK35" s="7" t="str">
        <f t="shared" si="4"/>
        <v/>
      </c>
      <c r="AL35" s="7" t="str">
        <f t="shared" si="4"/>
        <v/>
      </c>
      <c r="AM35" s="7" t="str">
        <f t="shared" si="4"/>
        <v/>
      </c>
      <c r="AN35" s="7" t="str">
        <f t="shared" si="4"/>
        <v/>
      </c>
    </row>
    <row r="36" spans="25:40" x14ac:dyDescent="0.25">
      <c r="Y36" s="7">
        <v>34</v>
      </c>
      <c r="Z36" s="7" t="str">
        <f t="shared" ref="Z36:AN51" si="19">IF($C$3&gt;=Z$1,Y36,"")</f>
        <v/>
      </c>
      <c r="AA36" s="7" t="str">
        <f t="shared" si="19"/>
        <v/>
      </c>
      <c r="AB36" s="7" t="str">
        <f t="shared" si="19"/>
        <v/>
      </c>
      <c r="AC36" s="7" t="str">
        <f t="shared" si="19"/>
        <v/>
      </c>
      <c r="AD36" s="7" t="str">
        <f t="shared" si="19"/>
        <v/>
      </c>
      <c r="AE36" s="7" t="str">
        <f t="shared" si="19"/>
        <v/>
      </c>
      <c r="AF36" s="7" t="str">
        <f t="shared" si="19"/>
        <v/>
      </c>
      <c r="AG36" s="7" t="str">
        <f t="shared" si="19"/>
        <v/>
      </c>
      <c r="AH36" s="7" t="str">
        <f t="shared" si="19"/>
        <v/>
      </c>
      <c r="AI36" s="7" t="str">
        <f t="shared" si="19"/>
        <v/>
      </c>
      <c r="AJ36" s="7" t="str">
        <f t="shared" si="19"/>
        <v/>
      </c>
      <c r="AK36" s="7" t="str">
        <f t="shared" si="19"/>
        <v/>
      </c>
      <c r="AL36" s="7" t="str">
        <f t="shared" si="19"/>
        <v/>
      </c>
      <c r="AM36" s="7" t="str">
        <f t="shared" si="19"/>
        <v/>
      </c>
      <c r="AN36" s="7" t="str">
        <f t="shared" si="19"/>
        <v/>
      </c>
    </row>
    <row r="37" spans="25:40" x14ac:dyDescent="0.25">
      <c r="Y37" s="7">
        <v>35</v>
      </c>
      <c r="Z37" s="7" t="str">
        <f t="shared" si="19"/>
        <v/>
      </c>
      <c r="AA37" s="7" t="str">
        <f t="shared" si="19"/>
        <v/>
      </c>
      <c r="AB37" s="7" t="str">
        <f t="shared" si="19"/>
        <v/>
      </c>
      <c r="AC37" s="7" t="str">
        <f t="shared" si="19"/>
        <v/>
      </c>
      <c r="AD37" s="7" t="str">
        <f t="shared" si="19"/>
        <v/>
      </c>
      <c r="AE37" s="7" t="str">
        <f t="shared" si="19"/>
        <v/>
      </c>
      <c r="AF37" s="7" t="str">
        <f t="shared" si="19"/>
        <v/>
      </c>
      <c r="AG37" s="7" t="str">
        <f t="shared" si="19"/>
        <v/>
      </c>
      <c r="AH37" s="7" t="str">
        <f t="shared" si="19"/>
        <v/>
      </c>
      <c r="AI37" s="7" t="str">
        <f t="shared" si="19"/>
        <v/>
      </c>
      <c r="AJ37" s="7" t="str">
        <f t="shared" si="19"/>
        <v/>
      </c>
      <c r="AK37" s="7" t="str">
        <f t="shared" si="19"/>
        <v/>
      </c>
      <c r="AL37" s="7" t="str">
        <f t="shared" si="19"/>
        <v/>
      </c>
      <c r="AM37" s="7" t="str">
        <f t="shared" si="19"/>
        <v/>
      </c>
      <c r="AN37" s="7" t="str">
        <f t="shared" si="19"/>
        <v/>
      </c>
    </row>
    <row r="38" spans="25:40" x14ac:dyDescent="0.25">
      <c r="Y38" s="7">
        <v>36</v>
      </c>
      <c r="Z38" s="7" t="str">
        <f t="shared" si="19"/>
        <v/>
      </c>
      <c r="AA38" s="7" t="str">
        <f t="shared" si="19"/>
        <v/>
      </c>
      <c r="AB38" s="7" t="str">
        <f t="shared" si="19"/>
        <v/>
      </c>
      <c r="AC38" s="7" t="str">
        <f t="shared" si="19"/>
        <v/>
      </c>
      <c r="AD38" s="7" t="str">
        <f t="shared" si="19"/>
        <v/>
      </c>
      <c r="AE38" s="7" t="str">
        <f t="shared" si="19"/>
        <v/>
      </c>
      <c r="AF38" s="7" t="str">
        <f t="shared" si="19"/>
        <v/>
      </c>
      <c r="AG38" s="7" t="str">
        <f t="shared" si="19"/>
        <v/>
      </c>
      <c r="AH38" s="7" t="str">
        <f t="shared" si="19"/>
        <v/>
      </c>
      <c r="AI38" s="7" t="str">
        <f t="shared" si="19"/>
        <v/>
      </c>
      <c r="AJ38" s="7" t="str">
        <f t="shared" si="19"/>
        <v/>
      </c>
      <c r="AK38" s="7" t="str">
        <f t="shared" si="19"/>
        <v/>
      </c>
      <c r="AL38" s="7" t="str">
        <f t="shared" si="19"/>
        <v/>
      </c>
      <c r="AM38" s="7" t="str">
        <f t="shared" si="19"/>
        <v/>
      </c>
      <c r="AN38" s="7" t="str">
        <f t="shared" si="19"/>
        <v/>
      </c>
    </row>
    <row r="39" spans="25:40" x14ac:dyDescent="0.25">
      <c r="Y39" s="7">
        <v>37</v>
      </c>
      <c r="Z39" s="7" t="str">
        <f t="shared" si="19"/>
        <v/>
      </c>
      <c r="AA39" s="7" t="str">
        <f t="shared" si="19"/>
        <v/>
      </c>
      <c r="AB39" s="7" t="str">
        <f t="shared" si="19"/>
        <v/>
      </c>
      <c r="AC39" s="7" t="str">
        <f t="shared" si="19"/>
        <v/>
      </c>
      <c r="AD39" s="7" t="str">
        <f t="shared" si="19"/>
        <v/>
      </c>
      <c r="AE39" s="7" t="str">
        <f t="shared" si="19"/>
        <v/>
      </c>
      <c r="AF39" s="7" t="str">
        <f t="shared" si="19"/>
        <v/>
      </c>
      <c r="AG39" s="7" t="str">
        <f t="shared" si="19"/>
        <v/>
      </c>
      <c r="AH39" s="7" t="str">
        <f t="shared" si="19"/>
        <v/>
      </c>
      <c r="AI39" s="7" t="str">
        <f t="shared" si="19"/>
        <v/>
      </c>
      <c r="AJ39" s="7" t="str">
        <f t="shared" si="19"/>
        <v/>
      </c>
      <c r="AK39" s="7" t="str">
        <f t="shared" si="19"/>
        <v/>
      </c>
      <c r="AL39" s="7" t="str">
        <f t="shared" si="19"/>
        <v/>
      </c>
      <c r="AM39" s="7" t="str">
        <f t="shared" si="19"/>
        <v/>
      </c>
      <c r="AN39" s="7" t="str">
        <f t="shared" si="19"/>
        <v/>
      </c>
    </row>
    <row r="40" spans="25:40" x14ac:dyDescent="0.25">
      <c r="Y40" s="7">
        <v>38</v>
      </c>
      <c r="Z40" s="7" t="str">
        <f t="shared" si="19"/>
        <v/>
      </c>
      <c r="AA40" s="7" t="str">
        <f t="shared" si="19"/>
        <v/>
      </c>
      <c r="AB40" s="7" t="str">
        <f t="shared" si="19"/>
        <v/>
      </c>
      <c r="AC40" s="7" t="str">
        <f t="shared" si="19"/>
        <v/>
      </c>
      <c r="AD40" s="7" t="str">
        <f t="shared" si="19"/>
        <v/>
      </c>
      <c r="AE40" s="7" t="str">
        <f t="shared" si="19"/>
        <v/>
      </c>
      <c r="AF40" s="7" t="str">
        <f t="shared" si="19"/>
        <v/>
      </c>
      <c r="AG40" s="7" t="str">
        <f t="shared" si="19"/>
        <v/>
      </c>
      <c r="AH40" s="7" t="str">
        <f t="shared" si="19"/>
        <v/>
      </c>
      <c r="AI40" s="7" t="str">
        <f t="shared" si="19"/>
        <v/>
      </c>
      <c r="AJ40" s="7" t="str">
        <f t="shared" si="19"/>
        <v/>
      </c>
      <c r="AK40" s="7" t="str">
        <f t="shared" si="19"/>
        <v/>
      </c>
      <c r="AL40" s="7" t="str">
        <f t="shared" si="19"/>
        <v/>
      </c>
      <c r="AM40" s="7" t="str">
        <f t="shared" si="19"/>
        <v/>
      </c>
      <c r="AN40" s="7" t="str">
        <f t="shared" si="19"/>
        <v/>
      </c>
    </row>
    <row r="41" spans="25:40" x14ac:dyDescent="0.25">
      <c r="Y41" s="7">
        <v>39</v>
      </c>
      <c r="Z41" s="7" t="str">
        <f t="shared" si="19"/>
        <v/>
      </c>
      <c r="AA41" s="7" t="str">
        <f t="shared" si="19"/>
        <v/>
      </c>
      <c r="AB41" s="7" t="str">
        <f t="shared" si="19"/>
        <v/>
      </c>
      <c r="AC41" s="7" t="str">
        <f t="shared" si="19"/>
        <v/>
      </c>
      <c r="AD41" s="7" t="str">
        <f t="shared" si="19"/>
        <v/>
      </c>
      <c r="AE41" s="7" t="str">
        <f t="shared" si="19"/>
        <v/>
      </c>
      <c r="AF41" s="7" t="str">
        <f t="shared" si="19"/>
        <v/>
      </c>
      <c r="AG41" s="7" t="str">
        <f t="shared" si="19"/>
        <v/>
      </c>
      <c r="AH41" s="7" t="str">
        <f t="shared" si="19"/>
        <v/>
      </c>
      <c r="AI41" s="7" t="str">
        <f t="shared" si="19"/>
        <v/>
      </c>
      <c r="AJ41" s="7" t="str">
        <f t="shared" si="19"/>
        <v/>
      </c>
      <c r="AK41" s="7" t="str">
        <f t="shared" si="19"/>
        <v/>
      </c>
      <c r="AL41" s="7" t="str">
        <f t="shared" si="19"/>
        <v/>
      </c>
      <c r="AM41" s="7" t="str">
        <f t="shared" si="19"/>
        <v/>
      </c>
      <c r="AN41" s="7" t="str">
        <f t="shared" si="19"/>
        <v/>
      </c>
    </row>
    <row r="42" spans="25:40" x14ac:dyDescent="0.25">
      <c r="Y42" s="7">
        <v>40</v>
      </c>
      <c r="Z42" s="7" t="str">
        <f t="shared" si="19"/>
        <v/>
      </c>
      <c r="AA42" s="7" t="str">
        <f t="shared" si="19"/>
        <v/>
      </c>
      <c r="AB42" s="7" t="str">
        <f t="shared" si="19"/>
        <v/>
      </c>
      <c r="AC42" s="7" t="str">
        <f t="shared" si="19"/>
        <v/>
      </c>
      <c r="AD42" s="7" t="str">
        <f t="shared" si="19"/>
        <v/>
      </c>
      <c r="AE42" s="7" t="str">
        <f t="shared" si="19"/>
        <v/>
      </c>
      <c r="AF42" s="7" t="str">
        <f t="shared" si="19"/>
        <v/>
      </c>
      <c r="AG42" s="7" t="str">
        <f t="shared" si="19"/>
        <v/>
      </c>
      <c r="AH42" s="7" t="str">
        <f t="shared" si="19"/>
        <v/>
      </c>
      <c r="AI42" s="7" t="str">
        <f t="shared" si="19"/>
        <v/>
      </c>
      <c r="AJ42" s="7" t="str">
        <f t="shared" si="19"/>
        <v/>
      </c>
      <c r="AK42" s="7" t="str">
        <f t="shared" si="19"/>
        <v/>
      </c>
      <c r="AL42" s="7" t="str">
        <f t="shared" si="19"/>
        <v/>
      </c>
      <c r="AM42" s="7" t="str">
        <f t="shared" si="19"/>
        <v/>
      </c>
      <c r="AN42" s="7" t="str">
        <f t="shared" si="19"/>
        <v/>
      </c>
    </row>
    <row r="43" spans="25:40" x14ac:dyDescent="0.25">
      <c r="Y43" s="7">
        <v>41</v>
      </c>
      <c r="Z43" s="7" t="str">
        <f t="shared" si="19"/>
        <v/>
      </c>
      <c r="AA43" s="7" t="str">
        <f t="shared" si="19"/>
        <v/>
      </c>
      <c r="AB43" s="7" t="str">
        <f t="shared" si="19"/>
        <v/>
      </c>
      <c r="AC43" s="7" t="str">
        <f t="shared" si="19"/>
        <v/>
      </c>
      <c r="AD43" s="7" t="str">
        <f t="shared" si="19"/>
        <v/>
      </c>
      <c r="AE43" s="7" t="str">
        <f t="shared" si="19"/>
        <v/>
      </c>
      <c r="AF43" s="7" t="str">
        <f t="shared" si="19"/>
        <v/>
      </c>
      <c r="AG43" s="7" t="str">
        <f t="shared" si="19"/>
        <v/>
      </c>
      <c r="AH43" s="7" t="str">
        <f t="shared" si="19"/>
        <v/>
      </c>
      <c r="AI43" s="7" t="str">
        <f t="shared" si="19"/>
        <v/>
      </c>
      <c r="AJ43" s="7" t="str">
        <f t="shared" si="19"/>
        <v/>
      </c>
      <c r="AK43" s="7" t="str">
        <f t="shared" si="19"/>
        <v/>
      </c>
      <c r="AL43" s="7" t="str">
        <f t="shared" si="19"/>
        <v/>
      </c>
      <c r="AM43" s="7" t="str">
        <f t="shared" si="19"/>
        <v/>
      </c>
      <c r="AN43" s="7" t="str">
        <f t="shared" si="19"/>
        <v/>
      </c>
    </row>
    <row r="44" spans="25:40" x14ac:dyDescent="0.25">
      <c r="Y44" s="7">
        <v>42</v>
      </c>
      <c r="Z44" s="7" t="str">
        <f t="shared" si="19"/>
        <v/>
      </c>
      <c r="AA44" s="7" t="str">
        <f t="shared" si="19"/>
        <v/>
      </c>
      <c r="AB44" s="7" t="str">
        <f t="shared" si="19"/>
        <v/>
      </c>
      <c r="AC44" s="7" t="str">
        <f t="shared" si="19"/>
        <v/>
      </c>
      <c r="AD44" s="7" t="str">
        <f t="shared" si="19"/>
        <v/>
      </c>
      <c r="AE44" s="7" t="str">
        <f t="shared" si="19"/>
        <v/>
      </c>
      <c r="AF44" s="7" t="str">
        <f t="shared" si="19"/>
        <v/>
      </c>
      <c r="AG44" s="7" t="str">
        <f t="shared" si="19"/>
        <v/>
      </c>
      <c r="AH44" s="7" t="str">
        <f t="shared" si="19"/>
        <v/>
      </c>
      <c r="AI44" s="7" t="str">
        <f t="shared" si="19"/>
        <v/>
      </c>
      <c r="AJ44" s="7" t="str">
        <f t="shared" si="19"/>
        <v/>
      </c>
      <c r="AK44" s="7" t="str">
        <f t="shared" si="19"/>
        <v/>
      </c>
      <c r="AL44" s="7" t="str">
        <f t="shared" si="19"/>
        <v/>
      </c>
      <c r="AM44" s="7" t="str">
        <f t="shared" si="19"/>
        <v/>
      </c>
      <c r="AN44" s="7" t="str">
        <f t="shared" si="19"/>
        <v/>
      </c>
    </row>
    <row r="45" spans="25:40" x14ac:dyDescent="0.25">
      <c r="Y45" s="7">
        <v>43</v>
      </c>
      <c r="Z45" s="7" t="str">
        <f t="shared" si="19"/>
        <v/>
      </c>
      <c r="AA45" s="7" t="str">
        <f t="shared" si="19"/>
        <v/>
      </c>
      <c r="AB45" s="7" t="str">
        <f t="shared" si="19"/>
        <v/>
      </c>
      <c r="AC45" s="7" t="str">
        <f t="shared" si="19"/>
        <v/>
      </c>
      <c r="AD45" s="7" t="str">
        <f t="shared" si="19"/>
        <v/>
      </c>
      <c r="AE45" s="7" t="str">
        <f t="shared" si="19"/>
        <v/>
      </c>
      <c r="AF45" s="7" t="str">
        <f t="shared" si="19"/>
        <v/>
      </c>
      <c r="AG45" s="7" t="str">
        <f t="shared" si="19"/>
        <v/>
      </c>
      <c r="AH45" s="7" t="str">
        <f t="shared" si="19"/>
        <v/>
      </c>
      <c r="AI45" s="7" t="str">
        <f t="shared" si="19"/>
        <v/>
      </c>
      <c r="AJ45" s="7" t="str">
        <f t="shared" si="19"/>
        <v/>
      </c>
      <c r="AK45" s="7" t="str">
        <f t="shared" si="19"/>
        <v/>
      </c>
      <c r="AL45" s="7" t="str">
        <f t="shared" si="19"/>
        <v/>
      </c>
      <c r="AM45" s="7" t="str">
        <f t="shared" si="19"/>
        <v/>
      </c>
      <c r="AN45" s="7" t="str">
        <f t="shared" si="19"/>
        <v/>
      </c>
    </row>
    <row r="46" spans="25:40" x14ac:dyDescent="0.25">
      <c r="Y46" s="7">
        <v>44</v>
      </c>
      <c r="Z46" s="7" t="str">
        <f t="shared" si="19"/>
        <v/>
      </c>
      <c r="AA46" s="7" t="str">
        <f t="shared" si="19"/>
        <v/>
      </c>
      <c r="AB46" s="7" t="str">
        <f t="shared" si="19"/>
        <v/>
      </c>
      <c r="AC46" s="7" t="str">
        <f t="shared" si="19"/>
        <v/>
      </c>
      <c r="AD46" s="7" t="str">
        <f t="shared" si="19"/>
        <v/>
      </c>
      <c r="AE46" s="7" t="str">
        <f t="shared" si="19"/>
        <v/>
      </c>
      <c r="AF46" s="7" t="str">
        <f t="shared" si="19"/>
        <v/>
      </c>
      <c r="AG46" s="7" t="str">
        <f t="shared" si="19"/>
        <v/>
      </c>
      <c r="AH46" s="7" t="str">
        <f t="shared" si="19"/>
        <v/>
      </c>
      <c r="AI46" s="7" t="str">
        <f t="shared" si="19"/>
        <v/>
      </c>
      <c r="AJ46" s="7" t="str">
        <f t="shared" si="19"/>
        <v/>
      </c>
      <c r="AK46" s="7" t="str">
        <f t="shared" si="19"/>
        <v/>
      </c>
      <c r="AL46" s="7" t="str">
        <f t="shared" si="19"/>
        <v/>
      </c>
      <c r="AM46" s="7" t="str">
        <f t="shared" si="19"/>
        <v/>
      </c>
      <c r="AN46" s="7" t="str">
        <f t="shared" si="19"/>
        <v/>
      </c>
    </row>
    <row r="47" spans="25:40" x14ac:dyDescent="0.25">
      <c r="Y47" s="7">
        <v>45</v>
      </c>
      <c r="Z47" s="7" t="str">
        <f t="shared" si="19"/>
        <v/>
      </c>
      <c r="AA47" s="7" t="str">
        <f t="shared" si="19"/>
        <v/>
      </c>
      <c r="AB47" s="7" t="str">
        <f t="shared" si="19"/>
        <v/>
      </c>
      <c r="AC47" s="7" t="str">
        <f t="shared" si="19"/>
        <v/>
      </c>
      <c r="AD47" s="7" t="str">
        <f t="shared" si="19"/>
        <v/>
      </c>
      <c r="AE47" s="7" t="str">
        <f t="shared" si="19"/>
        <v/>
      </c>
      <c r="AF47" s="7" t="str">
        <f t="shared" si="19"/>
        <v/>
      </c>
      <c r="AG47" s="7" t="str">
        <f t="shared" si="19"/>
        <v/>
      </c>
      <c r="AH47" s="7" t="str">
        <f t="shared" si="19"/>
        <v/>
      </c>
      <c r="AI47" s="7" t="str">
        <f t="shared" si="19"/>
        <v/>
      </c>
      <c r="AJ47" s="7" t="str">
        <f t="shared" si="19"/>
        <v/>
      </c>
      <c r="AK47" s="7" t="str">
        <f t="shared" si="19"/>
        <v/>
      </c>
      <c r="AL47" s="7" t="str">
        <f t="shared" si="19"/>
        <v/>
      </c>
      <c r="AM47" s="7" t="str">
        <f t="shared" si="19"/>
        <v/>
      </c>
      <c r="AN47" s="7" t="str">
        <f t="shared" si="19"/>
        <v/>
      </c>
    </row>
    <row r="48" spans="25:40" x14ac:dyDescent="0.25">
      <c r="Y48" s="7">
        <v>46</v>
      </c>
      <c r="Z48" s="7" t="str">
        <f t="shared" si="19"/>
        <v/>
      </c>
      <c r="AA48" s="7" t="str">
        <f t="shared" si="19"/>
        <v/>
      </c>
      <c r="AB48" s="7" t="str">
        <f t="shared" si="19"/>
        <v/>
      </c>
      <c r="AC48" s="7" t="str">
        <f t="shared" si="19"/>
        <v/>
      </c>
      <c r="AD48" s="7" t="str">
        <f t="shared" si="19"/>
        <v/>
      </c>
      <c r="AE48" s="7" t="str">
        <f t="shared" si="19"/>
        <v/>
      </c>
      <c r="AF48" s="7" t="str">
        <f t="shared" si="19"/>
        <v/>
      </c>
      <c r="AG48" s="7" t="str">
        <f t="shared" si="19"/>
        <v/>
      </c>
      <c r="AH48" s="7" t="str">
        <f t="shared" si="19"/>
        <v/>
      </c>
      <c r="AI48" s="7" t="str">
        <f t="shared" si="19"/>
        <v/>
      </c>
      <c r="AJ48" s="7" t="str">
        <f t="shared" si="19"/>
        <v/>
      </c>
      <c r="AK48" s="7" t="str">
        <f t="shared" si="19"/>
        <v/>
      </c>
      <c r="AL48" s="7" t="str">
        <f t="shared" si="19"/>
        <v/>
      </c>
      <c r="AM48" s="7" t="str">
        <f t="shared" si="19"/>
        <v/>
      </c>
      <c r="AN48" s="7" t="str">
        <f t="shared" si="19"/>
        <v/>
      </c>
    </row>
    <row r="49" spans="25:40" x14ac:dyDescent="0.25">
      <c r="Y49" s="7">
        <v>47</v>
      </c>
      <c r="Z49" s="7" t="str">
        <f t="shared" si="19"/>
        <v/>
      </c>
      <c r="AA49" s="7" t="str">
        <f t="shared" si="19"/>
        <v/>
      </c>
      <c r="AB49" s="7" t="str">
        <f t="shared" si="19"/>
        <v/>
      </c>
      <c r="AC49" s="7" t="str">
        <f t="shared" si="19"/>
        <v/>
      </c>
      <c r="AD49" s="7" t="str">
        <f t="shared" si="19"/>
        <v/>
      </c>
      <c r="AE49" s="7" t="str">
        <f t="shared" si="19"/>
        <v/>
      </c>
      <c r="AF49" s="7" t="str">
        <f t="shared" si="19"/>
        <v/>
      </c>
      <c r="AG49" s="7" t="str">
        <f t="shared" si="19"/>
        <v/>
      </c>
      <c r="AH49" s="7" t="str">
        <f t="shared" si="19"/>
        <v/>
      </c>
      <c r="AI49" s="7" t="str">
        <f t="shared" si="19"/>
        <v/>
      </c>
      <c r="AJ49" s="7" t="str">
        <f t="shared" si="19"/>
        <v/>
      </c>
      <c r="AK49" s="7" t="str">
        <f t="shared" si="19"/>
        <v/>
      </c>
      <c r="AL49" s="7" t="str">
        <f t="shared" si="19"/>
        <v/>
      </c>
      <c r="AM49" s="7" t="str">
        <f t="shared" si="19"/>
        <v/>
      </c>
      <c r="AN49" s="7" t="str">
        <f t="shared" si="19"/>
        <v/>
      </c>
    </row>
    <row r="50" spans="25:40" x14ac:dyDescent="0.25">
      <c r="Y50" s="7">
        <v>48</v>
      </c>
      <c r="Z50" s="7" t="str">
        <f t="shared" si="19"/>
        <v/>
      </c>
      <c r="AA50" s="7" t="str">
        <f t="shared" si="19"/>
        <v/>
      </c>
      <c r="AB50" s="7" t="str">
        <f t="shared" si="19"/>
        <v/>
      </c>
      <c r="AC50" s="7" t="str">
        <f t="shared" si="19"/>
        <v/>
      </c>
      <c r="AD50" s="7" t="str">
        <f t="shared" si="19"/>
        <v/>
      </c>
      <c r="AE50" s="7" t="str">
        <f t="shared" si="19"/>
        <v/>
      </c>
      <c r="AF50" s="7" t="str">
        <f t="shared" si="19"/>
        <v/>
      </c>
      <c r="AG50" s="7" t="str">
        <f t="shared" si="19"/>
        <v/>
      </c>
      <c r="AH50" s="7" t="str">
        <f t="shared" si="19"/>
        <v/>
      </c>
      <c r="AI50" s="7" t="str">
        <f t="shared" si="19"/>
        <v/>
      </c>
      <c r="AJ50" s="7" t="str">
        <f t="shared" si="19"/>
        <v/>
      </c>
      <c r="AK50" s="7" t="str">
        <f t="shared" si="19"/>
        <v/>
      </c>
      <c r="AL50" s="7" t="str">
        <f t="shared" si="19"/>
        <v/>
      </c>
      <c r="AM50" s="7" t="str">
        <f t="shared" si="19"/>
        <v/>
      </c>
      <c r="AN50" s="7" t="str">
        <f t="shared" si="19"/>
        <v/>
      </c>
    </row>
    <row r="51" spans="25:40" x14ac:dyDescent="0.25">
      <c r="Y51" s="7">
        <v>49</v>
      </c>
      <c r="Z51" s="7" t="str">
        <f t="shared" si="19"/>
        <v/>
      </c>
      <c r="AA51" s="7" t="str">
        <f t="shared" si="19"/>
        <v/>
      </c>
      <c r="AB51" s="7" t="str">
        <f t="shared" si="19"/>
        <v/>
      </c>
      <c r="AC51" s="7" t="str">
        <f t="shared" si="19"/>
        <v/>
      </c>
      <c r="AD51" s="7" t="str">
        <f t="shared" si="19"/>
        <v/>
      </c>
      <c r="AE51" s="7" t="str">
        <f t="shared" si="19"/>
        <v/>
      </c>
      <c r="AF51" s="7" t="str">
        <f t="shared" si="19"/>
        <v/>
      </c>
      <c r="AG51" s="7" t="str">
        <f t="shared" si="19"/>
        <v/>
      </c>
      <c r="AH51" s="7" t="str">
        <f t="shared" si="19"/>
        <v/>
      </c>
      <c r="AI51" s="7" t="str">
        <f t="shared" si="19"/>
        <v/>
      </c>
      <c r="AJ51" s="7" t="str">
        <f t="shared" si="19"/>
        <v/>
      </c>
      <c r="AK51" s="7" t="str">
        <f t="shared" si="19"/>
        <v/>
      </c>
      <c r="AL51" s="7" t="str">
        <f t="shared" si="19"/>
        <v/>
      </c>
      <c r="AM51" s="7" t="str">
        <f t="shared" si="19"/>
        <v/>
      </c>
      <c r="AN51" s="7" t="str">
        <f t="shared" si="19"/>
        <v/>
      </c>
    </row>
    <row r="52" spans="25:40" x14ac:dyDescent="0.25">
      <c r="Y52" s="7">
        <v>50</v>
      </c>
      <c r="Z52" s="7" t="str">
        <f t="shared" ref="Z52:AN62" si="20">IF($C$3&gt;=Z$1,Y52,"")</f>
        <v/>
      </c>
      <c r="AA52" s="7" t="str">
        <f t="shared" si="20"/>
        <v/>
      </c>
      <c r="AB52" s="7" t="str">
        <f t="shared" si="20"/>
        <v/>
      </c>
      <c r="AC52" s="7" t="str">
        <f t="shared" si="20"/>
        <v/>
      </c>
      <c r="AD52" s="7" t="str">
        <f t="shared" si="20"/>
        <v/>
      </c>
      <c r="AE52" s="7" t="str">
        <f t="shared" si="20"/>
        <v/>
      </c>
      <c r="AF52" s="7" t="str">
        <f t="shared" si="20"/>
        <v/>
      </c>
      <c r="AG52" s="7" t="str">
        <f t="shared" si="20"/>
        <v/>
      </c>
      <c r="AH52" s="7" t="str">
        <f t="shared" si="20"/>
        <v/>
      </c>
      <c r="AI52" s="7" t="str">
        <f t="shared" si="20"/>
        <v/>
      </c>
      <c r="AJ52" s="7" t="str">
        <f t="shared" si="20"/>
        <v/>
      </c>
      <c r="AK52" s="7" t="str">
        <f t="shared" si="20"/>
        <v/>
      </c>
      <c r="AL52" s="7" t="str">
        <f t="shared" si="20"/>
        <v/>
      </c>
      <c r="AM52" s="7" t="str">
        <f t="shared" si="20"/>
        <v/>
      </c>
      <c r="AN52" s="7" t="str">
        <f t="shared" si="20"/>
        <v/>
      </c>
    </row>
    <row r="53" spans="25:40" x14ac:dyDescent="0.25">
      <c r="Y53" s="7">
        <v>51</v>
      </c>
      <c r="Z53" s="7" t="str">
        <f t="shared" si="20"/>
        <v/>
      </c>
      <c r="AA53" s="7" t="str">
        <f t="shared" si="20"/>
        <v/>
      </c>
      <c r="AB53" s="7" t="str">
        <f t="shared" si="20"/>
        <v/>
      </c>
      <c r="AC53" s="7" t="str">
        <f t="shared" si="20"/>
        <v/>
      </c>
      <c r="AD53" s="7" t="str">
        <f t="shared" si="20"/>
        <v/>
      </c>
      <c r="AE53" s="7" t="str">
        <f t="shared" si="20"/>
        <v/>
      </c>
      <c r="AF53" s="7" t="str">
        <f t="shared" si="20"/>
        <v/>
      </c>
      <c r="AG53" s="7" t="str">
        <f t="shared" si="20"/>
        <v/>
      </c>
      <c r="AH53" s="7" t="str">
        <f t="shared" si="20"/>
        <v/>
      </c>
      <c r="AI53" s="7" t="str">
        <f t="shared" si="20"/>
        <v/>
      </c>
      <c r="AJ53" s="7" t="str">
        <f t="shared" si="20"/>
        <v/>
      </c>
      <c r="AK53" s="7" t="str">
        <f t="shared" si="20"/>
        <v/>
      </c>
      <c r="AL53" s="7" t="str">
        <f t="shared" si="20"/>
        <v/>
      </c>
      <c r="AM53" s="7" t="str">
        <f t="shared" si="20"/>
        <v/>
      </c>
      <c r="AN53" s="7" t="str">
        <f t="shared" si="20"/>
        <v/>
      </c>
    </row>
    <row r="54" spans="25:40" x14ac:dyDescent="0.25">
      <c r="Y54" s="7">
        <v>52</v>
      </c>
      <c r="Z54" s="7" t="str">
        <f t="shared" si="20"/>
        <v/>
      </c>
      <c r="AA54" s="7" t="str">
        <f t="shared" si="20"/>
        <v/>
      </c>
      <c r="AB54" s="7" t="str">
        <f t="shared" si="20"/>
        <v/>
      </c>
      <c r="AC54" s="7" t="str">
        <f t="shared" si="20"/>
        <v/>
      </c>
      <c r="AD54" s="7" t="str">
        <f t="shared" si="20"/>
        <v/>
      </c>
      <c r="AE54" s="7" t="str">
        <f t="shared" si="20"/>
        <v/>
      </c>
      <c r="AF54" s="7" t="str">
        <f t="shared" si="20"/>
        <v/>
      </c>
      <c r="AG54" s="7" t="str">
        <f t="shared" si="20"/>
        <v/>
      </c>
      <c r="AH54" s="7" t="str">
        <f t="shared" si="20"/>
        <v/>
      </c>
      <c r="AI54" s="7" t="str">
        <f t="shared" si="20"/>
        <v/>
      </c>
      <c r="AJ54" s="7" t="str">
        <f t="shared" si="20"/>
        <v/>
      </c>
      <c r="AK54" s="7" t="str">
        <f t="shared" si="20"/>
        <v/>
      </c>
      <c r="AL54" s="7" t="str">
        <f t="shared" si="20"/>
        <v/>
      </c>
      <c r="AM54" s="7" t="str">
        <f t="shared" si="20"/>
        <v/>
      </c>
      <c r="AN54" s="7" t="str">
        <f t="shared" si="20"/>
        <v/>
      </c>
    </row>
    <row r="55" spans="25:40" x14ac:dyDescent="0.25">
      <c r="Y55" s="7">
        <v>53</v>
      </c>
      <c r="Z55" s="7" t="str">
        <f t="shared" si="20"/>
        <v/>
      </c>
      <c r="AA55" s="7" t="str">
        <f t="shared" si="20"/>
        <v/>
      </c>
      <c r="AB55" s="7" t="str">
        <f t="shared" si="20"/>
        <v/>
      </c>
      <c r="AC55" s="7" t="str">
        <f t="shared" si="20"/>
        <v/>
      </c>
      <c r="AD55" s="7" t="str">
        <f t="shared" si="20"/>
        <v/>
      </c>
      <c r="AE55" s="7" t="str">
        <f t="shared" si="20"/>
        <v/>
      </c>
      <c r="AF55" s="7" t="str">
        <f t="shared" si="20"/>
        <v/>
      </c>
      <c r="AG55" s="7" t="str">
        <f t="shared" si="20"/>
        <v/>
      </c>
      <c r="AH55" s="7" t="str">
        <f t="shared" si="20"/>
        <v/>
      </c>
      <c r="AI55" s="7" t="str">
        <f t="shared" si="20"/>
        <v/>
      </c>
      <c r="AJ55" s="7" t="str">
        <f t="shared" si="20"/>
        <v/>
      </c>
      <c r="AK55" s="7" t="str">
        <f t="shared" si="20"/>
        <v/>
      </c>
      <c r="AL55" s="7" t="str">
        <f t="shared" si="20"/>
        <v/>
      </c>
      <c r="AM55" s="7" t="str">
        <f t="shared" si="20"/>
        <v/>
      </c>
      <c r="AN55" s="7" t="str">
        <f t="shared" si="20"/>
        <v/>
      </c>
    </row>
    <row r="56" spans="25:40" x14ac:dyDescent="0.25">
      <c r="Y56" s="7">
        <v>54</v>
      </c>
      <c r="Z56" s="7" t="str">
        <f t="shared" si="20"/>
        <v/>
      </c>
      <c r="AA56" s="7" t="str">
        <f t="shared" si="20"/>
        <v/>
      </c>
      <c r="AB56" s="7" t="str">
        <f t="shared" si="20"/>
        <v/>
      </c>
      <c r="AC56" s="7" t="str">
        <f t="shared" si="20"/>
        <v/>
      </c>
      <c r="AD56" s="7" t="str">
        <f t="shared" si="20"/>
        <v/>
      </c>
      <c r="AE56" s="7" t="str">
        <f t="shared" si="20"/>
        <v/>
      </c>
      <c r="AF56" s="7" t="str">
        <f t="shared" si="20"/>
        <v/>
      </c>
      <c r="AG56" s="7" t="str">
        <f t="shared" si="20"/>
        <v/>
      </c>
      <c r="AH56" s="7" t="str">
        <f t="shared" si="20"/>
        <v/>
      </c>
      <c r="AI56" s="7" t="str">
        <f t="shared" si="20"/>
        <v/>
      </c>
      <c r="AJ56" s="7" t="str">
        <f t="shared" si="20"/>
        <v/>
      </c>
      <c r="AK56" s="7" t="str">
        <f t="shared" si="20"/>
        <v/>
      </c>
      <c r="AL56" s="7" t="str">
        <f t="shared" si="20"/>
        <v/>
      </c>
      <c r="AM56" s="7" t="str">
        <f t="shared" si="20"/>
        <v/>
      </c>
      <c r="AN56" s="7" t="str">
        <f t="shared" si="20"/>
        <v/>
      </c>
    </row>
    <row r="57" spans="25:40" x14ac:dyDescent="0.25">
      <c r="Y57" s="7">
        <v>55</v>
      </c>
      <c r="Z57" s="7" t="str">
        <f t="shared" si="20"/>
        <v/>
      </c>
      <c r="AA57" s="7" t="str">
        <f t="shared" si="20"/>
        <v/>
      </c>
      <c r="AB57" s="7" t="str">
        <f t="shared" si="20"/>
        <v/>
      </c>
      <c r="AC57" s="7" t="str">
        <f t="shared" si="20"/>
        <v/>
      </c>
      <c r="AD57" s="7" t="str">
        <f t="shared" si="20"/>
        <v/>
      </c>
      <c r="AE57" s="7" t="str">
        <f t="shared" si="20"/>
        <v/>
      </c>
      <c r="AF57" s="7" t="str">
        <f t="shared" si="20"/>
        <v/>
      </c>
      <c r="AG57" s="7" t="str">
        <f t="shared" si="20"/>
        <v/>
      </c>
      <c r="AH57" s="7" t="str">
        <f t="shared" si="20"/>
        <v/>
      </c>
      <c r="AI57" s="7" t="str">
        <f t="shared" si="20"/>
        <v/>
      </c>
      <c r="AJ57" s="7" t="str">
        <f t="shared" si="20"/>
        <v/>
      </c>
      <c r="AK57" s="7" t="str">
        <f t="shared" si="20"/>
        <v/>
      </c>
      <c r="AL57" s="7" t="str">
        <f t="shared" si="20"/>
        <v/>
      </c>
      <c r="AM57" s="7" t="str">
        <f t="shared" si="20"/>
        <v/>
      </c>
      <c r="AN57" s="7" t="str">
        <f t="shared" si="20"/>
        <v/>
      </c>
    </row>
    <row r="58" spans="25:40" x14ac:dyDescent="0.25">
      <c r="Y58" s="7">
        <v>56</v>
      </c>
      <c r="Z58" s="7" t="str">
        <f t="shared" si="20"/>
        <v/>
      </c>
      <c r="AA58" s="7" t="str">
        <f t="shared" si="20"/>
        <v/>
      </c>
      <c r="AB58" s="7" t="str">
        <f t="shared" si="20"/>
        <v/>
      </c>
      <c r="AC58" s="7" t="str">
        <f t="shared" si="20"/>
        <v/>
      </c>
      <c r="AD58" s="7" t="str">
        <f t="shared" si="20"/>
        <v/>
      </c>
      <c r="AE58" s="7" t="str">
        <f t="shared" si="20"/>
        <v/>
      </c>
      <c r="AF58" s="7" t="str">
        <f t="shared" si="20"/>
        <v/>
      </c>
      <c r="AG58" s="7" t="str">
        <f t="shared" si="20"/>
        <v/>
      </c>
      <c r="AH58" s="7" t="str">
        <f t="shared" si="20"/>
        <v/>
      </c>
      <c r="AI58" s="7" t="str">
        <f t="shared" si="20"/>
        <v/>
      </c>
      <c r="AJ58" s="7" t="str">
        <f t="shared" si="20"/>
        <v/>
      </c>
      <c r="AK58" s="7" t="str">
        <f t="shared" si="20"/>
        <v/>
      </c>
      <c r="AL58" s="7" t="str">
        <f t="shared" si="20"/>
        <v/>
      </c>
      <c r="AM58" s="7" t="str">
        <f t="shared" si="20"/>
        <v/>
      </c>
      <c r="AN58" s="7" t="str">
        <f t="shared" si="20"/>
        <v/>
      </c>
    </row>
    <row r="59" spans="25:40" x14ac:dyDescent="0.25">
      <c r="Y59" s="7">
        <v>57</v>
      </c>
      <c r="Z59" s="7" t="str">
        <f t="shared" si="20"/>
        <v/>
      </c>
      <c r="AA59" s="7" t="str">
        <f t="shared" si="20"/>
        <v/>
      </c>
      <c r="AB59" s="7" t="str">
        <f t="shared" si="20"/>
        <v/>
      </c>
      <c r="AC59" s="7" t="str">
        <f t="shared" si="20"/>
        <v/>
      </c>
      <c r="AD59" s="7" t="str">
        <f t="shared" si="20"/>
        <v/>
      </c>
      <c r="AE59" s="7" t="str">
        <f t="shared" si="20"/>
        <v/>
      </c>
      <c r="AF59" s="7" t="str">
        <f t="shared" si="20"/>
        <v/>
      </c>
      <c r="AG59" s="7" t="str">
        <f t="shared" si="20"/>
        <v/>
      </c>
      <c r="AH59" s="7" t="str">
        <f t="shared" si="20"/>
        <v/>
      </c>
      <c r="AI59" s="7" t="str">
        <f t="shared" si="20"/>
        <v/>
      </c>
      <c r="AJ59" s="7" t="str">
        <f t="shared" si="20"/>
        <v/>
      </c>
      <c r="AK59" s="7" t="str">
        <f t="shared" si="20"/>
        <v/>
      </c>
      <c r="AL59" s="7" t="str">
        <f t="shared" si="20"/>
        <v/>
      </c>
      <c r="AM59" s="7" t="str">
        <f t="shared" si="20"/>
        <v/>
      </c>
      <c r="AN59" s="7" t="str">
        <f t="shared" si="20"/>
        <v/>
      </c>
    </row>
    <row r="60" spans="25:40" x14ac:dyDescent="0.25">
      <c r="Y60" s="7">
        <v>58</v>
      </c>
      <c r="Z60" s="7" t="str">
        <f t="shared" si="20"/>
        <v/>
      </c>
      <c r="AA60" s="7" t="str">
        <f t="shared" si="20"/>
        <v/>
      </c>
      <c r="AB60" s="7" t="str">
        <f t="shared" si="20"/>
        <v/>
      </c>
      <c r="AC60" s="7" t="str">
        <f t="shared" si="20"/>
        <v/>
      </c>
      <c r="AD60" s="7" t="str">
        <f t="shared" si="20"/>
        <v/>
      </c>
      <c r="AE60" s="7" t="str">
        <f t="shared" si="20"/>
        <v/>
      </c>
      <c r="AF60" s="7" t="str">
        <f t="shared" si="20"/>
        <v/>
      </c>
      <c r="AG60" s="7" t="str">
        <f t="shared" si="20"/>
        <v/>
      </c>
      <c r="AH60" s="7" t="str">
        <f t="shared" si="20"/>
        <v/>
      </c>
      <c r="AI60" s="7" t="str">
        <f t="shared" si="20"/>
        <v/>
      </c>
      <c r="AJ60" s="7" t="str">
        <f t="shared" si="20"/>
        <v/>
      </c>
      <c r="AK60" s="7" t="str">
        <f t="shared" si="20"/>
        <v/>
      </c>
      <c r="AL60" s="7" t="str">
        <f t="shared" si="20"/>
        <v/>
      </c>
      <c r="AM60" s="7" t="str">
        <f t="shared" si="20"/>
        <v/>
      </c>
      <c r="AN60" s="7" t="str">
        <f t="shared" si="20"/>
        <v/>
      </c>
    </row>
    <row r="61" spans="25:40" x14ac:dyDescent="0.25">
      <c r="Y61" s="7">
        <v>59</v>
      </c>
      <c r="Z61" s="7" t="str">
        <f t="shared" si="20"/>
        <v/>
      </c>
      <c r="AA61" s="7" t="str">
        <f t="shared" si="20"/>
        <v/>
      </c>
      <c r="AB61" s="7" t="str">
        <f t="shared" si="20"/>
        <v/>
      </c>
      <c r="AC61" s="7" t="str">
        <f t="shared" si="20"/>
        <v/>
      </c>
      <c r="AD61" s="7" t="str">
        <f t="shared" si="20"/>
        <v/>
      </c>
      <c r="AE61" s="7" t="str">
        <f t="shared" si="20"/>
        <v/>
      </c>
      <c r="AF61" s="7" t="str">
        <f t="shared" si="20"/>
        <v/>
      </c>
      <c r="AG61" s="7" t="str">
        <f t="shared" si="20"/>
        <v/>
      </c>
      <c r="AH61" s="7" t="str">
        <f t="shared" si="20"/>
        <v/>
      </c>
      <c r="AI61" s="7" t="str">
        <f t="shared" si="20"/>
        <v/>
      </c>
      <c r="AJ61" s="7" t="str">
        <f t="shared" si="20"/>
        <v/>
      </c>
      <c r="AK61" s="7" t="str">
        <f t="shared" si="20"/>
        <v/>
      </c>
      <c r="AL61" s="7" t="str">
        <f t="shared" si="20"/>
        <v/>
      </c>
      <c r="AM61" s="7" t="str">
        <f t="shared" si="20"/>
        <v/>
      </c>
      <c r="AN61" s="7" t="str">
        <f t="shared" si="20"/>
        <v/>
      </c>
    </row>
    <row r="62" spans="25:40" x14ac:dyDescent="0.25">
      <c r="Y62" s="7">
        <v>60</v>
      </c>
      <c r="Z62" s="7" t="str">
        <f t="shared" si="20"/>
        <v/>
      </c>
      <c r="AA62" s="7" t="str">
        <f t="shared" si="20"/>
        <v/>
      </c>
      <c r="AB62" s="7" t="str">
        <f t="shared" si="20"/>
        <v/>
      </c>
      <c r="AC62" s="7" t="str">
        <f t="shared" si="20"/>
        <v/>
      </c>
      <c r="AD62" s="7" t="str">
        <f t="shared" si="20"/>
        <v/>
      </c>
      <c r="AE62" s="7" t="str">
        <f t="shared" si="20"/>
        <v/>
      </c>
      <c r="AF62" s="7" t="str">
        <f t="shared" si="20"/>
        <v/>
      </c>
      <c r="AG62" s="7" t="str">
        <f t="shared" si="20"/>
        <v/>
      </c>
      <c r="AH62" s="7" t="str">
        <f t="shared" si="20"/>
        <v/>
      </c>
      <c r="AI62" s="7" t="str">
        <f t="shared" si="20"/>
        <v/>
      </c>
      <c r="AJ62" s="7" t="str">
        <f t="shared" si="20"/>
        <v/>
      </c>
      <c r="AK62" s="7" t="str">
        <f t="shared" si="20"/>
        <v/>
      </c>
      <c r="AL62" s="7" t="str">
        <f t="shared" si="20"/>
        <v/>
      </c>
      <c r="AM62" s="7" t="str">
        <f t="shared" si="20"/>
        <v/>
      </c>
      <c r="AN62" s="7" t="str">
        <f t="shared" si="20"/>
        <v/>
      </c>
    </row>
  </sheetData>
  <sheetProtection sheet="1" selectLockedCells="1"/>
  <mergeCells count="32">
    <mergeCell ref="A25:B25"/>
    <mergeCell ref="A1:W1"/>
    <mergeCell ref="C2:E2"/>
    <mergeCell ref="H2:J2"/>
    <mergeCell ref="T2:W2"/>
    <mergeCell ref="G17:H17"/>
    <mergeCell ref="J17:K17"/>
    <mergeCell ref="M17:N17"/>
    <mergeCell ref="P17:Q17"/>
    <mergeCell ref="P2:R2"/>
    <mergeCell ref="K2:O2"/>
    <mergeCell ref="A3:B3"/>
    <mergeCell ref="A2:B2"/>
    <mergeCell ref="E19:F19"/>
    <mergeCell ref="E20:F20"/>
    <mergeCell ref="J22:O22"/>
    <mergeCell ref="P22:U22"/>
    <mergeCell ref="J23:O30"/>
    <mergeCell ref="P23:U30"/>
    <mergeCell ref="F26:H26"/>
    <mergeCell ref="A27:C27"/>
    <mergeCell ref="D27:E27"/>
    <mergeCell ref="A28:C28"/>
    <mergeCell ref="D28:E28"/>
    <mergeCell ref="F27:I27"/>
    <mergeCell ref="F28:I28"/>
    <mergeCell ref="A29:C29"/>
    <mergeCell ref="D29:E29"/>
    <mergeCell ref="A30:C30"/>
    <mergeCell ref="D30:E30"/>
    <mergeCell ref="F30:I30"/>
    <mergeCell ref="F29:I29"/>
  </mergeCells>
  <conditionalFormatting sqref="E4:E13">
    <cfRule type="cellIs" dxfId="82" priority="39" operator="equal">
      <formula>0</formula>
    </cfRule>
    <cfRule type="cellIs" dxfId="81" priority="40" operator="lessThan">
      <formula>0</formula>
    </cfRule>
  </conditionalFormatting>
  <conditionalFormatting sqref="G19:U19">
    <cfRule type="expression" dxfId="80" priority="38" stopIfTrue="1">
      <formula>G15=1</formula>
    </cfRule>
  </conditionalFormatting>
  <conditionalFormatting sqref="G19:U19">
    <cfRule type="expression" dxfId="79" priority="37" stopIfTrue="1">
      <formula>G15=2</formula>
    </cfRule>
  </conditionalFormatting>
  <conditionalFormatting sqref="G19:U19">
    <cfRule type="expression" dxfId="78" priority="36" stopIfTrue="1">
      <formula>G15=3</formula>
    </cfRule>
  </conditionalFormatting>
  <conditionalFormatting sqref="G3:G13 G19:G20">
    <cfRule type="expression" dxfId="77" priority="9">
      <formula>$C$3=1</formula>
    </cfRule>
  </conditionalFormatting>
  <conditionalFormatting sqref="G3:H13 G19:H20">
    <cfRule type="expression" dxfId="76" priority="10">
      <formula>$C$3=2</formula>
    </cfRule>
  </conditionalFormatting>
  <conditionalFormatting sqref="G3:I13 G19:I20">
    <cfRule type="expression" dxfId="75" priority="11">
      <formula>$C$3=3</formula>
    </cfRule>
  </conditionalFormatting>
  <conditionalFormatting sqref="G3:J13 G19:J20">
    <cfRule type="expression" dxfId="74" priority="12">
      <formula>$C$3=4</formula>
    </cfRule>
  </conditionalFormatting>
  <conditionalFormatting sqref="G3:K13 G19:K20">
    <cfRule type="expression" dxfId="73" priority="13">
      <formula>$C$3=5</formula>
    </cfRule>
  </conditionalFormatting>
  <conditionalFormatting sqref="G3:L13 G19:L20">
    <cfRule type="expression" dxfId="72" priority="14">
      <formula>$C$3=6</formula>
    </cfRule>
  </conditionalFormatting>
  <conditionalFormatting sqref="G3:M13 G19:M20">
    <cfRule type="expression" dxfId="71" priority="15">
      <formula>$C$3=7</formula>
    </cfRule>
  </conditionalFormatting>
  <conditionalFormatting sqref="G3:N13 G19:N20">
    <cfRule type="expression" dxfId="70" priority="8">
      <formula>$C$3=8</formula>
    </cfRule>
  </conditionalFormatting>
  <conditionalFormatting sqref="G3:O13 G19:O20">
    <cfRule type="expression" dxfId="69" priority="7">
      <formula>$C$3=9</formula>
    </cfRule>
  </conditionalFormatting>
  <conditionalFormatting sqref="G3:P13 G19:P20">
    <cfRule type="expression" dxfId="68" priority="6">
      <formula>$C$3=10</formula>
    </cfRule>
  </conditionalFormatting>
  <conditionalFormatting sqref="G3:Q13 G19:Q20">
    <cfRule type="expression" dxfId="67" priority="5">
      <formula>$C$3=11</formula>
    </cfRule>
  </conditionalFormatting>
  <conditionalFormatting sqref="G3:R13 G19:R20">
    <cfRule type="expression" dxfId="66" priority="4">
      <formula>$C$3=12</formula>
    </cfRule>
  </conditionalFormatting>
  <conditionalFormatting sqref="G3:S13 G19:S20">
    <cfRule type="expression" dxfId="65" priority="3">
      <formula>$C$3=13</formula>
    </cfRule>
  </conditionalFormatting>
  <conditionalFormatting sqref="G3:T13 G19:T20">
    <cfRule type="expression" dxfId="64" priority="2">
      <formula>$C$3=14</formula>
    </cfRule>
  </conditionalFormatting>
  <conditionalFormatting sqref="G3:U13 G19:U20">
    <cfRule type="expression" dxfId="63" priority="1">
      <formula>$C$3=15</formula>
    </cfRule>
  </conditionalFormatting>
  <dataValidations count="15">
    <dataValidation type="list" showInputMessage="1" showErrorMessage="1" sqref="G4:G13">
      <formula1>$Z$2:$Z$62</formula1>
    </dataValidation>
    <dataValidation type="list" allowBlank="1" showInputMessage="1" showErrorMessage="1" error="Cette classe n'existe pas,il faut peut-être augmenter le nombre de classes." sqref="H4:H13">
      <formula1>$AA$2:$AA$62</formula1>
    </dataValidation>
    <dataValidation type="list" allowBlank="1" showInputMessage="1" showErrorMessage="1" error="Cette classe n'existe pas,il faut peut-être augmenter le nombre de classes." sqref="I4:I13">
      <formula1>$AB$2:$AB$63</formula1>
    </dataValidation>
    <dataValidation type="list" allowBlank="1" showInputMessage="1" showErrorMessage="1" error="Cette classe n'existe pas,il faut peut-être augmenter le nombre de classes." sqref="J4:J13">
      <formula1>$AC$2:$AC$63</formula1>
    </dataValidation>
    <dataValidation type="list" allowBlank="1" showInputMessage="1" showErrorMessage="1" error="Cette classe n'existe pas,il faut peut-être augmenter le nombre de classes." sqref="K4:K13">
      <formula1>$AD$2:$AD$63</formula1>
    </dataValidation>
    <dataValidation type="list" allowBlank="1" showInputMessage="1" showErrorMessage="1" error="Cette classe n'existe pas, il faut peut-être augmenter le nombre de classes." sqref="L4:L13">
      <formula1>$AE$2:$AE$63</formula1>
    </dataValidation>
    <dataValidation type="list" allowBlank="1" showInputMessage="1" showErrorMessage="1" error="Cette classe n'existe pas,il faut peut-être augmenter le nombre de classes." sqref="M4:M13">
      <formula1>$AF$2:$AF$63</formula1>
    </dataValidation>
    <dataValidation type="list" allowBlank="1" showInputMessage="1" showErrorMessage="1" error="Cette classe n'existe pas,il faut peut-être augmenter le nombre de classes." sqref="N4:N13">
      <formula1>$AG$2:$AG$63</formula1>
    </dataValidation>
    <dataValidation type="list" allowBlank="1" showInputMessage="1" showErrorMessage="1" error="Cette classe n'existe pas,il faut peut-être augmenter le nombre de classes." sqref="O4:O13">
      <formula1>$AH$2:$AH$63</formula1>
    </dataValidation>
    <dataValidation type="list" allowBlank="1" showInputMessage="1" showErrorMessage="1" error="Cette classe n'existe pas,il faut peut-être augmenter le nombre de classes." sqref="P4:P13">
      <formula1>$AI$2:$AI$63</formula1>
    </dataValidation>
    <dataValidation type="list" allowBlank="1" showInputMessage="1" showErrorMessage="1" error="Cette classe n'existe pas,il faut peut-être augmenter le nombre de classes." sqref="Q4:Q13">
      <formula1>$AJ$2:$AJ$63</formula1>
    </dataValidation>
    <dataValidation type="list" allowBlank="1" showInputMessage="1" showErrorMessage="1" error="Cette classe n'existe pas,il faut peut-être augmenter le nombre de classes." sqref="R4:R13">
      <formula1>$AK$2:$AK$63</formula1>
    </dataValidation>
    <dataValidation type="list" allowBlank="1" showInputMessage="1" showErrorMessage="1" error="Cette classe n'existe pas,il faut peut-être augmenter le nombre de classes." sqref="S4:S13">
      <formula1>$AL$2:$AL$63</formula1>
    </dataValidation>
    <dataValidation type="list" allowBlank="1" showInputMessage="1" showErrorMessage="1" error="Cette classe n'existe pas,il faut peut-être augmenter le nombre de classes." sqref="T4:T13">
      <formula1>$AM$2:$AM$63</formula1>
    </dataValidation>
    <dataValidation type="list" allowBlank="1" showInputMessage="1" showErrorMessage="1" error="Cette classe n'existe pas,il faut peut-être augmenter le nombre de classes." sqref="U4:U13">
      <formula1>$AN$2:$AN$63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62"/>
  <sheetViews>
    <sheetView zoomScaleNormal="100" zoomScaleSheetLayoutView="90" workbookViewId="0">
      <selection activeCell="C3" sqref="C3"/>
    </sheetView>
  </sheetViews>
  <sheetFormatPr baseColWidth="10" defaultRowHeight="15" x14ac:dyDescent="0.25"/>
  <cols>
    <col min="1" max="1" width="9.85546875" style="7" customWidth="1"/>
    <col min="2" max="3" width="8.7109375" style="7" customWidth="1"/>
    <col min="4" max="5" width="13.28515625" style="7" customWidth="1"/>
    <col min="6" max="6" width="3" style="7" customWidth="1"/>
    <col min="7" max="21" width="8.28515625" style="7" customWidth="1"/>
    <col min="22" max="22" width="1.7109375" style="7" customWidth="1"/>
    <col min="23" max="23" width="10.28515625" style="7" customWidth="1"/>
    <col min="24" max="24" width="2" style="7" customWidth="1"/>
    <col min="25" max="40" width="11.42578125" style="7" hidden="1" customWidth="1"/>
    <col min="41" max="16384" width="11.42578125" style="7"/>
  </cols>
  <sheetData>
    <row r="1" spans="1:40" ht="24" thickBot="1" x14ac:dyDescent="0.3">
      <c r="A1" s="190" t="s">
        <v>41</v>
      </c>
      <c r="B1" s="191"/>
      <c r="C1" s="191"/>
      <c r="D1" s="191"/>
      <c r="E1" s="191"/>
      <c r="F1" s="191"/>
      <c r="G1" s="192"/>
      <c r="H1" s="192"/>
      <c r="I1" s="192"/>
      <c r="J1" s="192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3"/>
      <c r="Z1" s="7">
        <v>1</v>
      </c>
      <c r="AA1" s="7">
        <v>2</v>
      </c>
      <c r="AB1" s="7">
        <v>3</v>
      </c>
      <c r="AC1" s="7">
        <v>4</v>
      </c>
      <c r="AD1" s="7">
        <v>5</v>
      </c>
      <c r="AE1" s="7">
        <v>6</v>
      </c>
      <c r="AF1" s="7">
        <v>7</v>
      </c>
      <c r="AG1" s="7">
        <v>8</v>
      </c>
      <c r="AH1" s="7">
        <v>9</v>
      </c>
      <c r="AI1" s="7">
        <v>10</v>
      </c>
      <c r="AJ1" s="7">
        <v>11</v>
      </c>
      <c r="AK1" s="7">
        <v>12</v>
      </c>
      <c r="AL1" s="7">
        <v>13</v>
      </c>
      <c r="AM1" s="7">
        <v>14</v>
      </c>
      <c r="AN1" s="7">
        <v>15</v>
      </c>
    </row>
    <row r="2" spans="1:40" ht="30" customHeight="1" x14ac:dyDescent="0.25">
      <c r="A2" s="203" t="s">
        <v>42</v>
      </c>
      <c r="B2" s="204"/>
      <c r="C2" s="194"/>
      <c r="D2" s="195"/>
      <c r="E2" s="196"/>
      <c r="F2" s="9"/>
      <c r="G2" s="137" t="s">
        <v>48</v>
      </c>
      <c r="H2" s="195"/>
      <c r="I2" s="195"/>
      <c r="J2" s="196"/>
      <c r="K2" s="197" t="s">
        <v>84</v>
      </c>
      <c r="L2" s="198"/>
      <c r="M2" s="198"/>
      <c r="N2" s="198"/>
      <c r="O2" s="198"/>
      <c r="P2" s="199">
        <f ca="1">TODAY()</f>
        <v>42845</v>
      </c>
      <c r="Q2" s="200"/>
      <c r="R2" s="201"/>
      <c r="S2" s="137" t="s">
        <v>43</v>
      </c>
      <c r="T2" s="195"/>
      <c r="U2" s="195"/>
      <c r="V2" s="195"/>
      <c r="W2" s="202"/>
      <c r="Y2" s="7">
        <v>0</v>
      </c>
      <c r="Z2" s="7" t="str">
        <f>IF($C$3&gt;=Z$1,Y2,"")</f>
        <v/>
      </c>
      <c r="AA2" s="7" t="str">
        <f>IF($C$3&gt;=AA$1,Z2,"")</f>
        <v/>
      </c>
      <c r="AB2" s="7" t="str">
        <f>IF($C$3&gt;=AB$1,AA2,"")</f>
        <v/>
      </c>
      <c r="AC2" s="7" t="str">
        <f t="shared" ref="AC2:AN16" si="0">IF($C$3&gt;=AC$1,AB2,"")</f>
        <v/>
      </c>
      <c r="AD2" s="7" t="str">
        <f t="shared" si="0"/>
        <v/>
      </c>
      <c r="AE2" s="7" t="str">
        <f t="shared" si="0"/>
        <v/>
      </c>
      <c r="AF2" s="7" t="str">
        <f t="shared" si="0"/>
        <v/>
      </c>
      <c r="AG2" s="7" t="str">
        <f t="shared" si="0"/>
        <v/>
      </c>
      <c r="AH2" s="7" t="str">
        <f t="shared" si="0"/>
        <v/>
      </c>
      <c r="AI2" s="7" t="str">
        <f t="shared" si="0"/>
        <v/>
      </c>
      <c r="AJ2" s="7" t="str">
        <f t="shared" si="0"/>
        <v/>
      </c>
      <c r="AK2" s="7" t="str">
        <f t="shared" si="0"/>
        <v/>
      </c>
      <c r="AL2" s="7" t="str">
        <f t="shared" si="0"/>
        <v/>
      </c>
      <c r="AM2" s="7" t="str">
        <f t="shared" si="0"/>
        <v/>
      </c>
      <c r="AN2" s="7" t="str">
        <f t="shared" si="0"/>
        <v/>
      </c>
    </row>
    <row r="3" spans="1:40" ht="30" x14ac:dyDescent="0.25">
      <c r="A3" s="205" t="s">
        <v>30</v>
      </c>
      <c r="B3" s="206"/>
      <c r="C3" s="84">
        <v>0</v>
      </c>
      <c r="D3" s="85" t="s">
        <v>15</v>
      </c>
      <c r="E3" s="85" t="s">
        <v>17</v>
      </c>
      <c r="F3" s="10"/>
      <c r="G3" s="121" t="s">
        <v>1</v>
      </c>
      <c r="H3" s="82" t="s">
        <v>2</v>
      </c>
      <c r="I3" s="82" t="s">
        <v>3</v>
      </c>
      <c r="J3" s="82" t="s">
        <v>4</v>
      </c>
      <c r="K3" s="82" t="s">
        <v>5</v>
      </c>
      <c r="L3" s="82" t="s">
        <v>6</v>
      </c>
      <c r="M3" s="82" t="s">
        <v>7</v>
      </c>
      <c r="N3" s="82" t="s">
        <v>8</v>
      </c>
      <c r="O3" s="122" t="s">
        <v>9</v>
      </c>
      <c r="P3" s="122" t="s">
        <v>10</v>
      </c>
      <c r="Q3" s="122" t="s">
        <v>11</v>
      </c>
      <c r="R3" s="122" t="s">
        <v>12</v>
      </c>
      <c r="S3" s="122" t="s">
        <v>31</v>
      </c>
      <c r="T3" s="122" t="s">
        <v>32</v>
      </c>
      <c r="U3" s="123" t="s">
        <v>33</v>
      </c>
      <c r="V3" s="78"/>
      <c r="W3" s="14" t="s">
        <v>47</v>
      </c>
      <c r="Y3" s="7">
        <v>1</v>
      </c>
      <c r="Z3" s="7" t="str">
        <f t="shared" ref="Z3:AN18" si="1">IF($C$3&gt;=Z$1,Y3,"")</f>
        <v/>
      </c>
      <c r="AA3" s="7" t="str">
        <f t="shared" si="1"/>
        <v/>
      </c>
      <c r="AB3" s="7" t="str">
        <f t="shared" si="1"/>
        <v/>
      </c>
      <c r="AC3" s="7" t="str">
        <f t="shared" si="1"/>
        <v/>
      </c>
      <c r="AD3" s="7" t="str">
        <f t="shared" si="1"/>
        <v/>
      </c>
      <c r="AE3" s="7" t="str">
        <f t="shared" si="1"/>
        <v/>
      </c>
      <c r="AF3" s="7" t="str">
        <f t="shared" si="1"/>
        <v/>
      </c>
      <c r="AG3" s="7" t="str">
        <f t="shared" si="1"/>
        <v/>
      </c>
      <c r="AH3" s="7" t="str">
        <f t="shared" si="1"/>
        <v/>
      </c>
      <c r="AI3" s="7" t="str">
        <f t="shared" si="1"/>
        <v/>
      </c>
      <c r="AJ3" s="7" t="str">
        <f t="shared" si="1"/>
        <v/>
      </c>
      <c r="AK3" s="7" t="str">
        <f t="shared" si="1"/>
        <v/>
      </c>
      <c r="AL3" s="7" t="str">
        <f t="shared" si="1"/>
        <v/>
      </c>
      <c r="AM3" s="7" t="str">
        <f t="shared" si="1"/>
        <v/>
      </c>
      <c r="AN3" s="7" t="str">
        <f t="shared" si="0"/>
        <v/>
      </c>
    </row>
    <row r="4" spans="1:40" x14ac:dyDescent="0.25">
      <c r="A4" s="53"/>
      <c r="B4" s="112"/>
      <c r="C4" s="11" t="s">
        <v>51</v>
      </c>
      <c r="D4" s="54">
        <f>Arrivées!C2+Passages!F3</f>
        <v>0</v>
      </c>
      <c r="E4" s="86">
        <f>D4-SUM(G4:U4)</f>
        <v>0</v>
      </c>
      <c r="F4" s="10"/>
      <c r="G4" s="124"/>
      <c r="H4" s="70"/>
      <c r="I4" s="70"/>
      <c r="J4" s="70"/>
      <c r="K4" s="70"/>
      <c r="L4" s="70"/>
      <c r="M4" s="70"/>
      <c r="N4" s="70"/>
      <c r="O4" s="71"/>
      <c r="P4" s="71"/>
      <c r="Q4" s="71"/>
      <c r="R4" s="71"/>
      <c r="S4" s="71"/>
      <c r="T4" s="71"/>
      <c r="U4" s="125"/>
      <c r="V4" s="35"/>
      <c r="W4" s="13">
        <f>SUM(D4:D6)</f>
        <v>0</v>
      </c>
      <c r="Y4" s="7">
        <v>2</v>
      </c>
      <c r="Z4" s="7" t="str">
        <f t="shared" si="1"/>
        <v/>
      </c>
      <c r="AA4" s="7" t="str">
        <f t="shared" si="1"/>
        <v/>
      </c>
      <c r="AB4" s="7" t="str">
        <f t="shared" si="1"/>
        <v/>
      </c>
      <c r="AC4" s="7" t="str">
        <f t="shared" si="1"/>
        <v/>
      </c>
      <c r="AD4" s="7" t="str">
        <f t="shared" si="1"/>
        <v/>
      </c>
      <c r="AE4" s="7" t="str">
        <f t="shared" si="1"/>
        <v/>
      </c>
      <c r="AF4" s="7" t="str">
        <f t="shared" si="1"/>
        <v/>
      </c>
      <c r="AG4" s="7" t="str">
        <f t="shared" si="1"/>
        <v/>
      </c>
      <c r="AH4" s="7" t="str">
        <f t="shared" si="1"/>
        <v/>
      </c>
      <c r="AI4" s="7" t="str">
        <f t="shared" si="1"/>
        <v/>
      </c>
      <c r="AJ4" s="7" t="str">
        <f t="shared" si="1"/>
        <v/>
      </c>
      <c r="AK4" s="7" t="str">
        <f t="shared" si="1"/>
        <v/>
      </c>
      <c r="AL4" s="7" t="str">
        <f t="shared" si="1"/>
        <v/>
      </c>
      <c r="AM4" s="7" t="str">
        <f t="shared" si="1"/>
        <v/>
      </c>
      <c r="AN4" s="7" t="str">
        <f t="shared" si="0"/>
        <v/>
      </c>
    </row>
    <row r="5" spans="1:40" x14ac:dyDescent="0.25">
      <c r="A5" s="55"/>
      <c r="B5" s="113"/>
      <c r="C5" s="11" t="s">
        <v>25</v>
      </c>
      <c r="D5" s="54">
        <f>'Répartition N'!D4-Départs!G2+Arrivées!C3+Passages!F4-Passages!F3+Passages!M3-Passages!M4</f>
        <v>0</v>
      </c>
      <c r="E5" s="86">
        <f t="shared" ref="E5:E11" si="2">D5-SUM(G5:U5)</f>
        <v>0</v>
      </c>
      <c r="F5" s="10"/>
      <c r="G5" s="124"/>
      <c r="H5" s="70"/>
      <c r="I5" s="70"/>
      <c r="J5" s="70"/>
      <c r="K5" s="70"/>
      <c r="L5" s="70"/>
      <c r="M5" s="70"/>
      <c r="N5" s="70"/>
      <c r="O5" s="71"/>
      <c r="P5" s="71"/>
      <c r="Q5" s="71"/>
      <c r="R5" s="71"/>
      <c r="S5" s="71"/>
      <c r="T5" s="71"/>
      <c r="U5" s="125"/>
      <c r="V5" s="35"/>
      <c r="W5" s="15" t="s">
        <v>46</v>
      </c>
      <c r="Y5" s="7">
        <v>3</v>
      </c>
      <c r="Z5" s="7" t="str">
        <f t="shared" si="1"/>
        <v/>
      </c>
      <c r="AA5" s="7" t="str">
        <f t="shared" si="1"/>
        <v/>
      </c>
      <c r="AB5" s="7" t="str">
        <f t="shared" si="1"/>
        <v/>
      </c>
      <c r="AC5" s="7" t="str">
        <f t="shared" si="1"/>
        <v/>
      </c>
      <c r="AD5" s="7" t="str">
        <f t="shared" si="1"/>
        <v/>
      </c>
      <c r="AE5" s="7" t="str">
        <f t="shared" si="1"/>
        <v/>
      </c>
      <c r="AF5" s="7" t="str">
        <f t="shared" si="1"/>
        <v/>
      </c>
      <c r="AG5" s="7" t="str">
        <f t="shared" si="1"/>
        <v/>
      </c>
      <c r="AH5" s="7" t="str">
        <f t="shared" si="1"/>
        <v/>
      </c>
      <c r="AI5" s="7" t="str">
        <f t="shared" si="1"/>
        <v/>
      </c>
      <c r="AJ5" s="7" t="str">
        <f t="shared" si="1"/>
        <v/>
      </c>
      <c r="AK5" s="7" t="str">
        <f t="shared" si="1"/>
        <v/>
      </c>
      <c r="AL5" s="7" t="str">
        <f t="shared" si="1"/>
        <v/>
      </c>
      <c r="AM5" s="7" t="str">
        <f t="shared" si="1"/>
        <v/>
      </c>
      <c r="AN5" s="7" t="str">
        <f t="shared" si="0"/>
        <v/>
      </c>
    </row>
    <row r="6" spans="1:40" x14ac:dyDescent="0.25">
      <c r="A6" s="55"/>
      <c r="B6" s="113"/>
      <c r="C6" s="11" t="s">
        <v>24</v>
      </c>
      <c r="D6" s="54">
        <f>'Répartition N'!D5-Départs!G3+Arrivées!C4+Passages!F5-Passages!F4+Passages!M4-Passages!M5</f>
        <v>0</v>
      </c>
      <c r="E6" s="86">
        <f t="shared" si="2"/>
        <v>0</v>
      </c>
      <c r="F6" s="10"/>
      <c r="G6" s="124"/>
      <c r="H6" s="70"/>
      <c r="I6" s="70"/>
      <c r="J6" s="70"/>
      <c r="K6" s="70"/>
      <c r="L6" s="70"/>
      <c r="M6" s="70"/>
      <c r="N6" s="70"/>
      <c r="O6" s="71"/>
      <c r="P6" s="71"/>
      <c r="Q6" s="71"/>
      <c r="R6" s="71"/>
      <c r="S6" s="71"/>
      <c r="T6" s="71"/>
      <c r="U6" s="125"/>
      <c r="V6" s="35"/>
      <c r="W6" s="14">
        <f>SUM(D7:D13)</f>
        <v>0</v>
      </c>
      <c r="Y6" s="7">
        <v>4</v>
      </c>
      <c r="Z6" s="7" t="str">
        <f t="shared" si="1"/>
        <v/>
      </c>
      <c r="AA6" s="7" t="str">
        <f t="shared" si="1"/>
        <v/>
      </c>
      <c r="AB6" s="7" t="str">
        <f t="shared" si="1"/>
        <v/>
      </c>
      <c r="AC6" s="7" t="str">
        <f t="shared" si="1"/>
        <v/>
      </c>
      <c r="AD6" s="7" t="str">
        <f t="shared" si="1"/>
        <v/>
      </c>
      <c r="AE6" s="7" t="str">
        <f t="shared" si="1"/>
        <v/>
      </c>
      <c r="AF6" s="7" t="str">
        <f t="shared" si="1"/>
        <v/>
      </c>
      <c r="AG6" s="7" t="str">
        <f t="shared" si="1"/>
        <v/>
      </c>
      <c r="AH6" s="7" t="str">
        <f t="shared" si="1"/>
        <v/>
      </c>
      <c r="AI6" s="7" t="str">
        <f t="shared" si="1"/>
        <v/>
      </c>
      <c r="AJ6" s="7" t="str">
        <f t="shared" si="1"/>
        <v/>
      </c>
      <c r="AK6" s="7" t="str">
        <f t="shared" si="1"/>
        <v/>
      </c>
      <c r="AL6" s="7" t="str">
        <f t="shared" si="1"/>
        <v/>
      </c>
      <c r="AM6" s="7" t="str">
        <f t="shared" si="1"/>
        <v/>
      </c>
      <c r="AN6" s="7" t="str">
        <f t="shared" si="0"/>
        <v/>
      </c>
    </row>
    <row r="7" spans="1:40" x14ac:dyDescent="0.25">
      <c r="A7" s="118" t="s">
        <v>115</v>
      </c>
      <c r="B7" s="114"/>
      <c r="C7" s="11" t="s">
        <v>23</v>
      </c>
      <c r="D7" s="54">
        <f>'Répartition N'!D6-Départs!G4+Arrivées!C5+Passages!F6-Passages!F5+Passages!M5-Passages!M6</f>
        <v>0</v>
      </c>
      <c r="E7" s="86">
        <f t="shared" si="2"/>
        <v>0</v>
      </c>
      <c r="F7" s="10"/>
      <c r="G7" s="124"/>
      <c r="H7" s="70"/>
      <c r="I7" s="70"/>
      <c r="J7" s="70"/>
      <c r="K7" s="70"/>
      <c r="L7" s="70"/>
      <c r="M7" s="70"/>
      <c r="N7" s="70"/>
      <c r="O7" s="71"/>
      <c r="P7" s="71"/>
      <c r="Q7" s="71"/>
      <c r="R7" s="71"/>
      <c r="S7" s="71"/>
      <c r="T7" s="71"/>
      <c r="U7" s="125"/>
      <c r="V7" s="35"/>
      <c r="W7" s="15" t="s">
        <v>44</v>
      </c>
      <c r="Y7" s="7">
        <v>5</v>
      </c>
      <c r="Z7" s="7" t="str">
        <f t="shared" si="1"/>
        <v/>
      </c>
      <c r="AA7" s="7" t="str">
        <f t="shared" si="1"/>
        <v/>
      </c>
      <c r="AB7" s="7" t="str">
        <f t="shared" si="1"/>
        <v/>
      </c>
      <c r="AC7" s="7" t="str">
        <f t="shared" si="1"/>
        <v/>
      </c>
      <c r="AD7" s="7" t="str">
        <f t="shared" si="1"/>
        <v/>
      </c>
      <c r="AE7" s="7" t="str">
        <f t="shared" si="1"/>
        <v/>
      </c>
      <c r="AF7" s="7" t="str">
        <f t="shared" si="1"/>
        <v/>
      </c>
      <c r="AG7" s="7" t="str">
        <f t="shared" si="1"/>
        <v/>
      </c>
      <c r="AH7" s="7" t="str">
        <f t="shared" si="1"/>
        <v/>
      </c>
      <c r="AI7" s="7" t="str">
        <f t="shared" si="1"/>
        <v/>
      </c>
      <c r="AJ7" s="7" t="str">
        <f t="shared" si="1"/>
        <v/>
      </c>
      <c r="AK7" s="7" t="str">
        <f t="shared" si="1"/>
        <v/>
      </c>
      <c r="AL7" s="7" t="str">
        <f t="shared" si="1"/>
        <v/>
      </c>
      <c r="AM7" s="7" t="str">
        <f t="shared" si="1"/>
        <v/>
      </c>
      <c r="AN7" s="7" t="str">
        <f t="shared" si="0"/>
        <v/>
      </c>
    </row>
    <row r="8" spans="1:40" x14ac:dyDescent="0.25">
      <c r="A8" s="118" t="s">
        <v>116</v>
      </c>
      <c r="B8" s="114"/>
      <c r="C8" s="11" t="s">
        <v>22</v>
      </c>
      <c r="D8" s="54">
        <f>'Répartition N'!D7-Départs!G5+Arrivées!C6+Passages!F7-Passages!F6+Passages!M6-Passages!M7</f>
        <v>0</v>
      </c>
      <c r="E8" s="86">
        <f t="shared" si="2"/>
        <v>0</v>
      </c>
      <c r="F8" s="10"/>
      <c r="G8" s="124"/>
      <c r="H8" s="70"/>
      <c r="I8" s="70"/>
      <c r="J8" s="70"/>
      <c r="K8" s="70"/>
      <c r="L8" s="70"/>
      <c r="M8" s="70"/>
      <c r="N8" s="70"/>
      <c r="O8" s="71"/>
      <c r="P8" s="71"/>
      <c r="Q8" s="71"/>
      <c r="R8" s="71"/>
      <c r="S8" s="71"/>
      <c r="T8" s="71"/>
      <c r="U8" s="125"/>
      <c r="V8" s="35"/>
      <c r="W8" s="15">
        <f>SUM(D7:D9)</f>
        <v>0</v>
      </c>
      <c r="Y8" s="7">
        <v>6</v>
      </c>
      <c r="Z8" s="7" t="str">
        <f t="shared" si="1"/>
        <v/>
      </c>
      <c r="AA8" s="7" t="str">
        <f t="shared" si="1"/>
        <v/>
      </c>
      <c r="AB8" s="7" t="str">
        <f t="shared" si="1"/>
        <v/>
      </c>
      <c r="AC8" s="7" t="str">
        <f t="shared" si="1"/>
        <v/>
      </c>
      <c r="AD8" s="7" t="str">
        <f t="shared" si="1"/>
        <v/>
      </c>
      <c r="AE8" s="7" t="str">
        <f t="shared" si="1"/>
        <v/>
      </c>
      <c r="AF8" s="7" t="str">
        <f t="shared" si="1"/>
        <v/>
      </c>
      <c r="AG8" s="7" t="str">
        <f t="shared" si="1"/>
        <v/>
      </c>
      <c r="AH8" s="7" t="str">
        <f t="shared" si="1"/>
        <v/>
      </c>
      <c r="AI8" s="7" t="str">
        <f t="shared" si="1"/>
        <v/>
      </c>
      <c r="AJ8" s="7" t="str">
        <f t="shared" si="1"/>
        <v/>
      </c>
      <c r="AK8" s="7" t="str">
        <f t="shared" si="1"/>
        <v/>
      </c>
      <c r="AL8" s="7" t="str">
        <f t="shared" si="1"/>
        <v/>
      </c>
      <c r="AM8" s="7" t="str">
        <f t="shared" si="1"/>
        <v/>
      </c>
      <c r="AN8" s="7" t="str">
        <f t="shared" si="0"/>
        <v/>
      </c>
    </row>
    <row r="9" spans="1:40" x14ac:dyDescent="0.25">
      <c r="A9" s="118" t="s">
        <v>117</v>
      </c>
      <c r="B9" s="114"/>
      <c r="C9" s="11" t="s">
        <v>21</v>
      </c>
      <c r="D9" s="54">
        <f>'Répartition N'!D8-Départs!G6+Arrivées!C7+Passages!F8-Passages!F7+Passages!M7-Passages!M8</f>
        <v>0</v>
      </c>
      <c r="E9" s="86">
        <f t="shared" si="2"/>
        <v>0</v>
      </c>
      <c r="F9" s="10"/>
      <c r="G9" s="124"/>
      <c r="H9" s="70"/>
      <c r="I9" s="70"/>
      <c r="J9" s="70"/>
      <c r="K9" s="70"/>
      <c r="L9" s="70"/>
      <c r="M9" s="70"/>
      <c r="N9" s="70"/>
      <c r="O9" s="71"/>
      <c r="P9" s="71"/>
      <c r="Q9" s="71"/>
      <c r="R9" s="71"/>
      <c r="S9" s="71"/>
      <c r="T9" s="71"/>
      <c r="U9" s="125"/>
      <c r="V9" s="35"/>
      <c r="W9" s="15" t="s">
        <v>45</v>
      </c>
      <c r="Y9" s="7">
        <v>7</v>
      </c>
      <c r="Z9" s="7" t="str">
        <f t="shared" si="1"/>
        <v/>
      </c>
      <c r="AA9" s="7" t="str">
        <f t="shared" si="1"/>
        <v/>
      </c>
      <c r="AB9" s="7" t="str">
        <f t="shared" si="1"/>
        <v/>
      </c>
      <c r="AC9" s="7" t="str">
        <f t="shared" si="1"/>
        <v/>
      </c>
      <c r="AD9" s="7" t="str">
        <f t="shared" si="1"/>
        <v/>
      </c>
      <c r="AE9" s="7" t="str">
        <f t="shared" si="1"/>
        <v/>
      </c>
      <c r="AF9" s="7" t="str">
        <f t="shared" si="1"/>
        <v/>
      </c>
      <c r="AG9" s="7" t="str">
        <f t="shared" si="1"/>
        <v/>
      </c>
      <c r="AH9" s="7" t="str">
        <f t="shared" si="1"/>
        <v/>
      </c>
      <c r="AI9" s="7" t="str">
        <f t="shared" si="1"/>
        <v/>
      </c>
      <c r="AJ9" s="7" t="str">
        <f t="shared" si="1"/>
        <v/>
      </c>
      <c r="AK9" s="7" t="str">
        <f t="shared" si="1"/>
        <v/>
      </c>
      <c r="AL9" s="7" t="str">
        <f t="shared" si="1"/>
        <v/>
      </c>
      <c r="AM9" s="7" t="str">
        <f t="shared" si="1"/>
        <v/>
      </c>
      <c r="AN9" s="7" t="str">
        <f t="shared" si="0"/>
        <v/>
      </c>
    </row>
    <row r="10" spans="1:40" x14ac:dyDescent="0.25">
      <c r="A10" s="119" t="s">
        <v>118</v>
      </c>
      <c r="B10" s="115"/>
      <c r="C10" s="11" t="s">
        <v>20</v>
      </c>
      <c r="D10" s="54">
        <f>'Répartition N'!D9-Départs!G7+Arrivées!C8+Passages!F9-Passages!F8+Passages!M8-Passages!M9</f>
        <v>0</v>
      </c>
      <c r="E10" s="86">
        <f t="shared" si="2"/>
        <v>0</v>
      </c>
      <c r="F10" s="10"/>
      <c r="G10" s="124"/>
      <c r="H10" s="70"/>
      <c r="I10" s="70"/>
      <c r="J10" s="70"/>
      <c r="K10" s="70"/>
      <c r="L10" s="70"/>
      <c r="M10" s="70"/>
      <c r="N10" s="70"/>
      <c r="O10" s="71"/>
      <c r="P10" s="71"/>
      <c r="Q10" s="71"/>
      <c r="R10" s="71"/>
      <c r="S10" s="71"/>
      <c r="T10" s="71"/>
      <c r="U10" s="125"/>
      <c r="V10" s="35"/>
      <c r="W10" s="16">
        <f>SUM(D10:D11)</f>
        <v>0</v>
      </c>
      <c r="Y10" s="7">
        <v>8</v>
      </c>
      <c r="Z10" s="7" t="str">
        <f t="shared" si="1"/>
        <v/>
      </c>
      <c r="AA10" s="7" t="str">
        <f t="shared" si="1"/>
        <v/>
      </c>
      <c r="AB10" s="7" t="str">
        <f t="shared" si="1"/>
        <v/>
      </c>
      <c r="AC10" s="7" t="str">
        <f t="shared" si="1"/>
        <v/>
      </c>
      <c r="AD10" s="7" t="str">
        <f t="shared" si="1"/>
        <v/>
      </c>
      <c r="AE10" s="7" t="str">
        <f t="shared" si="1"/>
        <v/>
      </c>
      <c r="AF10" s="7" t="str">
        <f t="shared" si="1"/>
        <v/>
      </c>
      <c r="AG10" s="7" t="str">
        <f t="shared" si="1"/>
        <v/>
      </c>
      <c r="AH10" s="7" t="str">
        <f t="shared" si="1"/>
        <v/>
      </c>
      <c r="AI10" s="7" t="str">
        <f t="shared" si="1"/>
        <v/>
      </c>
      <c r="AJ10" s="7" t="str">
        <f t="shared" si="1"/>
        <v/>
      </c>
      <c r="AK10" s="7" t="str">
        <f t="shared" si="1"/>
        <v/>
      </c>
      <c r="AL10" s="7" t="str">
        <f t="shared" si="1"/>
        <v/>
      </c>
      <c r="AM10" s="7" t="str">
        <f t="shared" si="1"/>
        <v/>
      </c>
      <c r="AN10" s="7" t="str">
        <f t="shared" si="0"/>
        <v/>
      </c>
    </row>
    <row r="11" spans="1:40" x14ac:dyDescent="0.25">
      <c r="A11" s="119" t="s">
        <v>119</v>
      </c>
      <c r="B11" s="115"/>
      <c r="C11" s="11" t="s">
        <v>19</v>
      </c>
      <c r="D11" s="54">
        <f>'Répartition N'!D10-Départs!G8+Arrivées!C9+Passages!F10-Passages!F9+Passages!M9-Passages!M10</f>
        <v>0</v>
      </c>
      <c r="E11" s="86">
        <f t="shared" si="2"/>
        <v>0</v>
      </c>
      <c r="F11" s="10"/>
      <c r="G11" s="124"/>
      <c r="H11" s="70"/>
      <c r="I11" s="70"/>
      <c r="J11" s="70"/>
      <c r="K11" s="70"/>
      <c r="L11" s="70"/>
      <c r="M11" s="70"/>
      <c r="N11" s="70"/>
      <c r="O11" s="71"/>
      <c r="P11" s="71"/>
      <c r="Q11" s="71"/>
      <c r="R11" s="71"/>
      <c r="S11" s="71"/>
      <c r="T11" s="71"/>
      <c r="U11" s="125"/>
      <c r="V11" s="35"/>
      <c r="W11" s="34" t="s">
        <v>113</v>
      </c>
      <c r="Y11" s="7">
        <v>9</v>
      </c>
      <c r="Z11" s="7" t="str">
        <f t="shared" si="1"/>
        <v/>
      </c>
      <c r="AA11" s="7" t="str">
        <f t="shared" si="1"/>
        <v/>
      </c>
      <c r="AB11" s="7" t="str">
        <f t="shared" si="1"/>
        <v/>
      </c>
      <c r="AC11" s="7" t="str">
        <f t="shared" si="1"/>
        <v/>
      </c>
      <c r="AD11" s="7" t="str">
        <f t="shared" si="1"/>
        <v/>
      </c>
      <c r="AE11" s="7" t="str">
        <f t="shared" si="1"/>
        <v/>
      </c>
      <c r="AF11" s="7" t="str">
        <f t="shared" si="1"/>
        <v/>
      </c>
      <c r="AG11" s="7" t="str">
        <f t="shared" si="1"/>
        <v/>
      </c>
      <c r="AH11" s="7" t="str">
        <f t="shared" si="1"/>
        <v/>
      </c>
      <c r="AI11" s="7" t="str">
        <f t="shared" si="1"/>
        <v/>
      </c>
      <c r="AJ11" s="7" t="str">
        <f t="shared" si="1"/>
        <v/>
      </c>
      <c r="AK11" s="7" t="str">
        <f t="shared" si="1"/>
        <v/>
      </c>
      <c r="AL11" s="7" t="str">
        <f t="shared" si="1"/>
        <v/>
      </c>
      <c r="AM11" s="7" t="str">
        <f t="shared" si="1"/>
        <v/>
      </c>
      <c r="AN11" s="7" t="str">
        <f t="shared" si="0"/>
        <v/>
      </c>
    </row>
    <row r="12" spans="1:40" x14ac:dyDescent="0.25">
      <c r="A12" s="55"/>
      <c r="B12" s="116"/>
      <c r="C12" s="37" t="s">
        <v>90</v>
      </c>
      <c r="D12" s="54">
        <f>'Répartition N'!D12-'Répartition N'!B9+Arrivées!C10+Passages!F13-Passages!M14-Départs!G10-Départs!G11-Départs!G12</f>
        <v>0</v>
      </c>
      <c r="E12" s="86">
        <f>D12-SUM(G12:U12)</f>
        <v>0</v>
      </c>
      <c r="F12" s="10"/>
      <c r="G12" s="124"/>
      <c r="H12" s="70"/>
      <c r="I12" s="70"/>
      <c r="J12" s="70"/>
      <c r="K12" s="70"/>
      <c r="L12" s="70"/>
      <c r="M12" s="70"/>
      <c r="N12" s="70"/>
      <c r="O12" s="71"/>
      <c r="P12" s="71"/>
      <c r="Q12" s="71"/>
      <c r="R12" s="71"/>
      <c r="S12" s="71"/>
      <c r="T12" s="71"/>
      <c r="U12" s="125"/>
      <c r="V12" s="35"/>
      <c r="W12" s="34">
        <f>SUM(D12:D13)</f>
        <v>0</v>
      </c>
      <c r="Y12" s="7">
        <v>10</v>
      </c>
      <c r="Z12" s="7" t="str">
        <f t="shared" si="1"/>
        <v/>
      </c>
      <c r="AA12" s="7" t="str">
        <f t="shared" si="1"/>
        <v/>
      </c>
      <c r="AB12" s="7" t="str">
        <f t="shared" si="1"/>
        <v/>
      </c>
      <c r="AC12" s="7" t="str">
        <f t="shared" si="1"/>
        <v/>
      </c>
      <c r="AD12" s="7" t="str">
        <f t="shared" si="1"/>
        <v/>
      </c>
      <c r="AE12" s="7" t="str">
        <f t="shared" si="1"/>
        <v/>
      </c>
      <c r="AF12" s="7" t="str">
        <f t="shared" si="1"/>
        <v/>
      </c>
      <c r="AG12" s="7" t="str">
        <f t="shared" si="1"/>
        <v/>
      </c>
      <c r="AH12" s="7" t="str">
        <f t="shared" si="1"/>
        <v/>
      </c>
      <c r="AI12" s="7" t="str">
        <f t="shared" si="1"/>
        <v/>
      </c>
      <c r="AJ12" s="7" t="str">
        <f t="shared" si="1"/>
        <v/>
      </c>
      <c r="AK12" s="7" t="str">
        <f t="shared" si="1"/>
        <v/>
      </c>
      <c r="AL12" s="7" t="str">
        <f t="shared" si="1"/>
        <v/>
      </c>
      <c r="AM12" s="7" t="str">
        <f t="shared" si="1"/>
        <v/>
      </c>
      <c r="AN12" s="7" t="str">
        <f t="shared" si="0"/>
        <v/>
      </c>
    </row>
    <row r="13" spans="1:40" x14ac:dyDescent="0.25">
      <c r="A13" s="55"/>
      <c r="B13" s="116"/>
      <c r="C13" s="38" t="s">
        <v>91</v>
      </c>
      <c r="D13" s="54">
        <f>'Répartition N'!D13-Départs!G13-Départs!G14-Départs!G15+'Répartition N'!B9+Arrivées!C11+Passages!F15+Passages!M14+Passages!M15</f>
        <v>0</v>
      </c>
      <c r="E13" s="86">
        <f>D13-SUM(G13:U13)</f>
        <v>0</v>
      </c>
      <c r="F13" s="10"/>
      <c r="G13" s="126"/>
      <c r="H13" s="127"/>
      <c r="I13" s="127"/>
      <c r="J13" s="127"/>
      <c r="K13" s="127"/>
      <c r="L13" s="127"/>
      <c r="M13" s="127"/>
      <c r="N13" s="127"/>
      <c r="O13" s="128"/>
      <c r="P13" s="128"/>
      <c r="Q13" s="128"/>
      <c r="R13" s="128"/>
      <c r="S13" s="128"/>
      <c r="T13" s="128"/>
      <c r="U13" s="129"/>
      <c r="V13" s="9"/>
      <c r="W13" s="36"/>
      <c r="Y13" s="7">
        <v>11</v>
      </c>
      <c r="Z13" s="7" t="str">
        <f t="shared" si="1"/>
        <v/>
      </c>
      <c r="AA13" s="7" t="str">
        <f t="shared" si="1"/>
        <v/>
      </c>
      <c r="AB13" s="7" t="str">
        <f t="shared" si="1"/>
        <v/>
      </c>
      <c r="AC13" s="7" t="str">
        <f t="shared" si="1"/>
        <v/>
      </c>
      <c r="AD13" s="7" t="str">
        <f t="shared" si="1"/>
        <v/>
      </c>
      <c r="AE13" s="7" t="str">
        <f t="shared" si="1"/>
        <v/>
      </c>
      <c r="AF13" s="7" t="str">
        <f t="shared" si="1"/>
        <v/>
      </c>
      <c r="AG13" s="7" t="str">
        <f t="shared" si="1"/>
        <v/>
      </c>
      <c r="AH13" s="7" t="str">
        <f t="shared" si="1"/>
        <v/>
      </c>
      <c r="AI13" s="7" t="str">
        <f t="shared" si="1"/>
        <v/>
      </c>
      <c r="AJ13" s="7" t="str">
        <f t="shared" si="1"/>
        <v/>
      </c>
      <c r="AK13" s="7" t="str">
        <f t="shared" si="1"/>
        <v/>
      </c>
      <c r="AL13" s="7" t="str">
        <f t="shared" si="1"/>
        <v/>
      </c>
      <c r="AM13" s="7" t="str">
        <f t="shared" si="1"/>
        <v/>
      </c>
      <c r="AN13" s="7" t="str">
        <f t="shared" si="0"/>
        <v/>
      </c>
    </row>
    <row r="14" spans="1:40" ht="15.75" thickBot="1" x14ac:dyDescent="0.3">
      <c r="A14" s="8"/>
      <c r="B14" s="9"/>
      <c r="C14" s="9"/>
      <c r="D14" s="17"/>
      <c r="E14" s="17"/>
      <c r="F14" s="10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9"/>
      <c r="W14" s="18"/>
      <c r="Y14" s="7">
        <v>12</v>
      </c>
      <c r="Z14" s="7" t="str">
        <f t="shared" si="1"/>
        <v/>
      </c>
      <c r="AA14" s="7" t="str">
        <f t="shared" si="1"/>
        <v/>
      </c>
      <c r="AB14" s="7" t="str">
        <f t="shared" si="1"/>
        <v/>
      </c>
      <c r="AC14" s="7" t="str">
        <f t="shared" si="1"/>
        <v/>
      </c>
      <c r="AD14" s="7" t="str">
        <f t="shared" si="1"/>
        <v/>
      </c>
      <c r="AE14" s="7" t="str">
        <f t="shared" si="1"/>
        <v/>
      </c>
      <c r="AF14" s="7" t="str">
        <f t="shared" si="1"/>
        <v/>
      </c>
      <c r="AG14" s="7" t="str">
        <f t="shared" si="1"/>
        <v/>
      </c>
      <c r="AH14" s="7" t="str">
        <f t="shared" si="1"/>
        <v/>
      </c>
      <c r="AI14" s="7" t="str">
        <f t="shared" si="1"/>
        <v/>
      </c>
      <c r="AJ14" s="7" t="str">
        <f t="shared" si="1"/>
        <v/>
      </c>
      <c r="AK14" s="7" t="str">
        <f t="shared" si="1"/>
        <v/>
      </c>
      <c r="AL14" s="7" t="str">
        <f t="shared" si="1"/>
        <v/>
      </c>
      <c r="AM14" s="7" t="str">
        <f t="shared" si="1"/>
        <v/>
      </c>
      <c r="AN14" s="7" t="str">
        <f t="shared" si="0"/>
        <v/>
      </c>
    </row>
    <row r="15" spans="1:40" ht="15.75" hidden="1" thickBot="1" x14ac:dyDescent="0.3">
      <c r="A15" s="8" t="s">
        <v>0</v>
      </c>
      <c r="B15" s="9"/>
      <c r="C15" s="9"/>
      <c r="D15" s="9"/>
      <c r="E15" s="9"/>
      <c r="F15" s="9"/>
      <c r="G15" s="9">
        <f>COUNTA(G4:G11)</f>
        <v>0</v>
      </c>
      <c r="H15" s="9">
        <f t="shared" ref="H15:U15" si="3">COUNTA(H4:H11)</f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/>
      <c r="W15" s="18"/>
      <c r="Y15" s="7">
        <v>13</v>
      </c>
      <c r="Z15" s="7" t="str">
        <f t="shared" si="1"/>
        <v/>
      </c>
      <c r="AA15" s="7" t="str">
        <f t="shared" si="1"/>
        <v/>
      </c>
      <c r="AB15" s="7" t="str">
        <f t="shared" si="1"/>
        <v/>
      </c>
      <c r="AC15" s="7" t="str">
        <f t="shared" si="1"/>
        <v/>
      </c>
      <c r="AD15" s="7" t="str">
        <f t="shared" si="1"/>
        <v/>
      </c>
      <c r="AE15" s="7" t="str">
        <f t="shared" si="1"/>
        <v/>
      </c>
      <c r="AF15" s="7" t="str">
        <f t="shared" si="1"/>
        <v/>
      </c>
      <c r="AG15" s="7" t="str">
        <f t="shared" si="1"/>
        <v/>
      </c>
      <c r="AH15" s="7" t="str">
        <f t="shared" si="1"/>
        <v/>
      </c>
      <c r="AI15" s="7" t="str">
        <f t="shared" si="1"/>
        <v/>
      </c>
      <c r="AJ15" s="7" t="str">
        <f t="shared" si="1"/>
        <v/>
      </c>
      <c r="AK15" s="7" t="str">
        <f t="shared" si="1"/>
        <v/>
      </c>
      <c r="AL15" s="7" t="str">
        <f t="shared" si="1"/>
        <v/>
      </c>
      <c r="AM15" s="7" t="str">
        <f t="shared" si="1"/>
        <v/>
      </c>
      <c r="AN15" s="7" t="str">
        <f t="shared" si="0"/>
        <v/>
      </c>
    </row>
    <row r="16" spans="1:40" ht="15.75" hidden="1" thickBot="1" x14ac:dyDescent="0.3">
      <c r="A16" s="8"/>
      <c r="B16" s="9"/>
      <c r="C16" s="32"/>
      <c r="D16" s="32"/>
      <c r="E16" s="32"/>
      <c r="F16" s="9"/>
      <c r="G16" s="9">
        <v>1</v>
      </c>
      <c r="H16" s="9">
        <v>2</v>
      </c>
      <c r="I16" s="9">
        <v>3</v>
      </c>
      <c r="J16" s="9">
        <v>4</v>
      </c>
      <c r="K16" s="9">
        <v>5</v>
      </c>
      <c r="L16" s="9">
        <v>6</v>
      </c>
      <c r="M16" s="9">
        <v>7</v>
      </c>
      <c r="N16" s="9">
        <v>8</v>
      </c>
      <c r="O16" s="9">
        <v>9</v>
      </c>
      <c r="P16" s="9">
        <v>10</v>
      </c>
      <c r="Q16" s="9">
        <v>11</v>
      </c>
      <c r="R16" s="9">
        <v>12</v>
      </c>
      <c r="S16" s="9">
        <v>13</v>
      </c>
      <c r="T16" s="9">
        <v>14</v>
      </c>
      <c r="U16" s="9">
        <v>15</v>
      </c>
      <c r="V16" s="9"/>
      <c r="W16" s="18"/>
      <c r="Y16" s="7">
        <v>14</v>
      </c>
      <c r="Z16" s="7" t="str">
        <f t="shared" si="1"/>
        <v/>
      </c>
      <c r="AA16" s="7" t="str">
        <f t="shared" si="1"/>
        <v/>
      </c>
      <c r="AB16" s="7" t="str">
        <f t="shared" si="1"/>
        <v/>
      </c>
      <c r="AC16" s="7" t="str">
        <f t="shared" si="1"/>
        <v/>
      </c>
      <c r="AD16" s="7" t="str">
        <f t="shared" si="1"/>
        <v/>
      </c>
      <c r="AE16" s="7" t="str">
        <f t="shared" si="1"/>
        <v/>
      </c>
      <c r="AF16" s="7" t="str">
        <f t="shared" si="1"/>
        <v/>
      </c>
      <c r="AG16" s="7" t="str">
        <f t="shared" si="1"/>
        <v/>
      </c>
      <c r="AH16" s="7" t="str">
        <f t="shared" si="1"/>
        <v/>
      </c>
      <c r="AI16" s="7" t="str">
        <f t="shared" si="1"/>
        <v/>
      </c>
      <c r="AJ16" s="7" t="str">
        <f t="shared" si="1"/>
        <v/>
      </c>
      <c r="AK16" s="7" t="str">
        <f t="shared" si="1"/>
        <v/>
      </c>
      <c r="AL16" s="7" t="str">
        <f t="shared" si="1"/>
        <v/>
      </c>
      <c r="AM16" s="7" t="str">
        <f t="shared" si="1"/>
        <v/>
      </c>
      <c r="AN16" s="7" t="str">
        <f t="shared" si="0"/>
        <v/>
      </c>
    </row>
    <row r="17" spans="1:40" ht="15.75" thickBot="1" x14ac:dyDescent="0.3">
      <c r="A17" s="19"/>
      <c r="B17" s="33"/>
      <c r="C17" s="20" t="s">
        <v>16</v>
      </c>
      <c r="D17" s="21">
        <f>SUM(D4:D13)</f>
        <v>0</v>
      </c>
      <c r="E17" s="21">
        <f>SUM(E4:E13)</f>
        <v>0</v>
      </c>
      <c r="F17" s="81"/>
      <c r="G17" s="207" t="s">
        <v>37</v>
      </c>
      <c r="H17" s="208"/>
      <c r="I17" s="22" t="str">
        <f>IF(C3=0,"",COUNTIF(PlageProfils,1))</f>
        <v/>
      </c>
      <c r="J17" s="209" t="s">
        <v>38</v>
      </c>
      <c r="K17" s="210"/>
      <c r="L17" s="23" t="str">
        <f>IF(C3=0,"",COUNTIF(PlageProfils,2))</f>
        <v/>
      </c>
      <c r="M17" s="211" t="s">
        <v>39</v>
      </c>
      <c r="N17" s="212"/>
      <c r="O17" s="24" t="str">
        <f>IF(C3=0,"",COUNTIF(PlageProfils,3))</f>
        <v/>
      </c>
      <c r="P17" s="213" t="s">
        <v>40</v>
      </c>
      <c r="Q17" s="214"/>
      <c r="R17" s="39" t="str">
        <f>IF(C3=0,"",C3-(I17+L17+O17))</f>
        <v/>
      </c>
      <c r="S17" s="19"/>
      <c r="T17" s="32"/>
      <c r="U17" s="32"/>
      <c r="V17" s="32"/>
      <c r="W17" s="33"/>
      <c r="Y17" s="7">
        <v>15</v>
      </c>
      <c r="Z17" s="7" t="str">
        <f t="shared" si="1"/>
        <v/>
      </c>
      <c r="AA17" s="7" t="str">
        <f t="shared" si="1"/>
        <v/>
      </c>
      <c r="AB17" s="7" t="str">
        <f t="shared" si="1"/>
        <v/>
      </c>
      <c r="AC17" s="7" t="str">
        <f t="shared" si="1"/>
        <v/>
      </c>
      <c r="AD17" s="7" t="str">
        <f t="shared" si="1"/>
        <v/>
      </c>
      <c r="AE17" s="7" t="str">
        <f t="shared" si="1"/>
        <v/>
      </c>
      <c r="AF17" s="7" t="str">
        <f t="shared" si="1"/>
        <v/>
      </c>
      <c r="AG17" s="7" t="str">
        <f t="shared" si="1"/>
        <v/>
      </c>
      <c r="AH17" s="7" t="str">
        <f t="shared" si="1"/>
        <v/>
      </c>
      <c r="AI17" s="7" t="str">
        <f t="shared" si="1"/>
        <v/>
      </c>
      <c r="AJ17" s="7" t="str">
        <f t="shared" si="1"/>
        <v/>
      </c>
      <c r="AK17" s="7" t="str">
        <f t="shared" si="1"/>
        <v/>
      </c>
      <c r="AL17" s="7" t="str">
        <f t="shared" si="1"/>
        <v/>
      </c>
      <c r="AM17" s="7" t="str">
        <f t="shared" si="1"/>
        <v/>
      </c>
      <c r="AN17" s="7" t="str">
        <f t="shared" si="1"/>
        <v/>
      </c>
    </row>
    <row r="18" spans="1:40" x14ac:dyDescent="0.25">
      <c r="A18" s="8"/>
      <c r="B18" s="9"/>
      <c r="C18" s="9"/>
      <c r="D18" s="9"/>
      <c r="E18" s="9"/>
      <c r="F18" s="9"/>
      <c r="G18" s="9"/>
      <c r="H18" s="139"/>
      <c r="I18" s="139"/>
      <c r="J18" s="139"/>
      <c r="K18" s="139"/>
      <c r="L18" s="139"/>
      <c r="M18" s="139"/>
      <c r="N18" s="139"/>
      <c r="O18" s="9"/>
      <c r="P18" s="9"/>
      <c r="Q18" s="9"/>
      <c r="R18" s="9"/>
      <c r="S18" s="9"/>
      <c r="T18" s="9"/>
      <c r="U18" s="9"/>
      <c r="V18" s="9"/>
      <c r="W18" s="18"/>
      <c r="Y18" s="7">
        <v>16</v>
      </c>
      <c r="Z18" s="7" t="str">
        <f t="shared" si="1"/>
        <v/>
      </c>
      <c r="AA18" s="7" t="str">
        <f t="shared" si="1"/>
        <v/>
      </c>
      <c r="AB18" s="7" t="str">
        <f t="shared" si="1"/>
        <v/>
      </c>
      <c r="AC18" s="7" t="str">
        <f t="shared" si="1"/>
        <v/>
      </c>
      <c r="AD18" s="7" t="str">
        <f t="shared" si="1"/>
        <v/>
      </c>
      <c r="AE18" s="7" t="str">
        <f t="shared" si="1"/>
        <v/>
      </c>
      <c r="AF18" s="7" t="str">
        <f t="shared" si="1"/>
        <v/>
      </c>
      <c r="AG18" s="7" t="str">
        <f t="shared" si="1"/>
        <v/>
      </c>
      <c r="AH18" s="7" t="str">
        <f t="shared" si="1"/>
        <v/>
      </c>
      <c r="AI18" s="7" t="str">
        <f t="shared" si="1"/>
        <v/>
      </c>
      <c r="AJ18" s="7" t="str">
        <f t="shared" si="1"/>
        <v/>
      </c>
      <c r="AK18" s="7" t="str">
        <f t="shared" si="1"/>
        <v/>
      </c>
      <c r="AL18" s="7" t="str">
        <f t="shared" si="1"/>
        <v/>
      </c>
      <c r="AM18" s="7" t="str">
        <f t="shared" si="1"/>
        <v/>
      </c>
      <c r="AN18" s="7" t="str">
        <f t="shared" si="1"/>
        <v/>
      </c>
    </row>
    <row r="19" spans="1:40" x14ac:dyDescent="0.25">
      <c r="A19" s="6"/>
      <c r="B19" s="3"/>
      <c r="C19" s="3"/>
      <c r="D19" s="9"/>
      <c r="E19" s="188" t="s">
        <v>36</v>
      </c>
      <c r="F19" s="189"/>
      <c r="G19" s="75"/>
      <c r="H19" s="76"/>
      <c r="I19" s="76"/>
      <c r="J19" s="76"/>
      <c r="K19" s="76"/>
      <c r="L19" s="76"/>
      <c r="M19" s="76"/>
      <c r="N19" s="76"/>
      <c r="O19" s="73"/>
      <c r="P19" s="73"/>
      <c r="Q19" s="73"/>
      <c r="R19" s="73"/>
      <c r="S19" s="74"/>
      <c r="T19" s="74"/>
      <c r="U19" s="74"/>
      <c r="V19" s="9"/>
      <c r="W19" s="18"/>
      <c r="Y19" s="7">
        <v>17</v>
      </c>
      <c r="Z19" s="7" t="str">
        <f t="shared" ref="Z19:AN35" si="4">IF($C$3&gt;=Z$1,Y19,"")</f>
        <v/>
      </c>
      <c r="AA19" s="7" t="str">
        <f t="shared" si="4"/>
        <v/>
      </c>
      <c r="AB19" s="7" t="str">
        <f t="shared" si="4"/>
        <v/>
      </c>
      <c r="AC19" s="7" t="str">
        <f t="shared" si="4"/>
        <v/>
      </c>
      <c r="AD19" s="7" t="str">
        <f t="shared" si="4"/>
        <v/>
      </c>
      <c r="AE19" s="7" t="str">
        <f t="shared" si="4"/>
        <v/>
      </c>
      <c r="AF19" s="7" t="str">
        <f t="shared" si="4"/>
        <v/>
      </c>
      <c r="AG19" s="7" t="str">
        <f t="shared" si="4"/>
        <v/>
      </c>
      <c r="AH19" s="7" t="str">
        <f t="shared" si="4"/>
        <v/>
      </c>
      <c r="AI19" s="7" t="str">
        <f t="shared" si="4"/>
        <v/>
      </c>
      <c r="AJ19" s="7" t="str">
        <f t="shared" si="4"/>
        <v/>
      </c>
      <c r="AK19" s="7" t="str">
        <f t="shared" si="4"/>
        <v/>
      </c>
      <c r="AL19" s="7" t="str">
        <f t="shared" si="4"/>
        <v/>
      </c>
      <c r="AM19" s="7" t="str">
        <f t="shared" si="4"/>
        <v/>
      </c>
      <c r="AN19" s="7" t="str">
        <f t="shared" si="4"/>
        <v/>
      </c>
    </row>
    <row r="20" spans="1:40" x14ac:dyDescent="0.25">
      <c r="A20" s="6"/>
      <c r="B20" s="3"/>
      <c r="C20" s="3"/>
      <c r="D20" s="9"/>
      <c r="E20" s="188" t="s">
        <v>13</v>
      </c>
      <c r="F20" s="189"/>
      <c r="G20" s="77" t="str">
        <f t="shared" ref="G20:U20" si="5">IF(COUNTA(G4:G13)=0,"",SUM(G4:G13))</f>
        <v/>
      </c>
      <c r="H20" s="74" t="str">
        <f t="shared" si="5"/>
        <v/>
      </c>
      <c r="I20" s="74" t="str">
        <f t="shared" si="5"/>
        <v/>
      </c>
      <c r="J20" s="74" t="str">
        <f t="shared" si="5"/>
        <v/>
      </c>
      <c r="K20" s="74" t="str">
        <f t="shared" si="5"/>
        <v/>
      </c>
      <c r="L20" s="74" t="str">
        <f t="shared" si="5"/>
        <v/>
      </c>
      <c r="M20" s="74" t="str">
        <f t="shared" si="5"/>
        <v/>
      </c>
      <c r="N20" s="74" t="str">
        <f t="shared" si="5"/>
        <v/>
      </c>
      <c r="O20" s="74" t="str">
        <f t="shared" si="5"/>
        <v/>
      </c>
      <c r="P20" s="74" t="str">
        <f t="shared" si="5"/>
        <v/>
      </c>
      <c r="Q20" s="74" t="str">
        <f t="shared" si="5"/>
        <v/>
      </c>
      <c r="R20" s="74" t="str">
        <f t="shared" si="5"/>
        <v/>
      </c>
      <c r="S20" s="71" t="str">
        <f t="shared" si="5"/>
        <v/>
      </c>
      <c r="T20" s="71" t="str">
        <f t="shared" si="5"/>
        <v/>
      </c>
      <c r="U20" s="71" t="str">
        <f t="shared" si="5"/>
        <v/>
      </c>
      <c r="V20" s="9"/>
      <c r="W20" s="18"/>
      <c r="Y20" s="7">
        <v>18</v>
      </c>
      <c r="Z20" s="7" t="str">
        <f t="shared" si="4"/>
        <v/>
      </c>
      <c r="AA20" s="7" t="str">
        <f t="shared" si="4"/>
        <v/>
      </c>
      <c r="AB20" s="7" t="str">
        <f t="shared" si="4"/>
        <v/>
      </c>
      <c r="AC20" s="7" t="str">
        <f t="shared" si="4"/>
        <v/>
      </c>
      <c r="AD20" s="7" t="str">
        <f t="shared" si="4"/>
        <v/>
      </c>
      <c r="AE20" s="7" t="str">
        <f t="shared" si="4"/>
        <v/>
      </c>
      <c r="AF20" s="7" t="str">
        <f t="shared" si="4"/>
        <v/>
      </c>
      <c r="AG20" s="7" t="str">
        <f t="shared" si="4"/>
        <v/>
      </c>
      <c r="AH20" s="7" t="str">
        <f t="shared" si="4"/>
        <v/>
      </c>
      <c r="AI20" s="7" t="str">
        <f t="shared" si="4"/>
        <v/>
      </c>
      <c r="AJ20" s="7" t="str">
        <f t="shared" si="4"/>
        <v/>
      </c>
      <c r="AK20" s="7" t="str">
        <f t="shared" si="4"/>
        <v/>
      </c>
      <c r="AL20" s="7" t="str">
        <f t="shared" si="4"/>
        <v/>
      </c>
      <c r="AM20" s="7" t="str">
        <f t="shared" si="4"/>
        <v/>
      </c>
      <c r="AN20" s="7" t="str">
        <f t="shared" si="4"/>
        <v/>
      </c>
    </row>
    <row r="21" spans="1:40" ht="15" customHeight="1" thickBot="1" x14ac:dyDescent="0.3">
      <c r="A21" s="6"/>
      <c r="B21" s="3"/>
      <c r="C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8"/>
      <c r="Y21" s="7">
        <v>19</v>
      </c>
      <c r="Z21" s="7" t="str">
        <f t="shared" si="4"/>
        <v/>
      </c>
      <c r="AA21" s="7" t="str">
        <f t="shared" si="4"/>
        <v/>
      </c>
      <c r="AB21" s="7" t="str">
        <f t="shared" si="4"/>
        <v/>
      </c>
      <c r="AC21" s="7" t="str">
        <f t="shared" si="4"/>
        <v/>
      </c>
      <c r="AD21" s="7" t="str">
        <f t="shared" si="4"/>
        <v/>
      </c>
      <c r="AE21" s="7" t="str">
        <f t="shared" si="4"/>
        <v/>
      </c>
      <c r="AF21" s="7" t="str">
        <f t="shared" si="4"/>
        <v/>
      </c>
      <c r="AG21" s="7" t="str">
        <f t="shared" si="4"/>
        <v/>
      </c>
      <c r="AH21" s="7" t="str">
        <f t="shared" si="4"/>
        <v/>
      </c>
      <c r="AI21" s="7" t="str">
        <f t="shared" si="4"/>
        <v/>
      </c>
      <c r="AJ21" s="7" t="str">
        <f t="shared" si="4"/>
        <v/>
      </c>
      <c r="AK21" s="7" t="str">
        <f t="shared" si="4"/>
        <v/>
      </c>
      <c r="AL21" s="7" t="str">
        <f t="shared" si="4"/>
        <v/>
      </c>
      <c r="AM21" s="7" t="str">
        <f t="shared" si="4"/>
        <v/>
      </c>
      <c r="AN21" s="7" t="str">
        <f t="shared" si="4"/>
        <v/>
      </c>
    </row>
    <row r="22" spans="1:40" ht="15.75" customHeight="1" x14ac:dyDescent="0.25">
      <c r="A22" s="6"/>
      <c r="B22" s="3"/>
      <c r="C22" s="3"/>
      <c r="D22" s="9"/>
      <c r="E22" s="25" t="s">
        <v>14</v>
      </c>
      <c r="F22" s="26"/>
      <c r="G22" s="27">
        <f>SUM(G4:U13)</f>
        <v>0</v>
      </c>
      <c r="H22" s="9"/>
      <c r="I22" s="9"/>
      <c r="J22" s="159" t="s">
        <v>28</v>
      </c>
      <c r="K22" s="160"/>
      <c r="L22" s="160"/>
      <c r="M22" s="160"/>
      <c r="N22" s="160"/>
      <c r="O22" s="161"/>
      <c r="P22" s="162" t="s">
        <v>27</v>
      </c>
      <c r="Q22" s="163"/>
      <c r="R22" s="163"/>
      <c r="S22" s="163"/>
      <c r="T22" s="163"/>
      <c r="U22" s="164"/>
      <c r="V22" s="9"/>
      <c r="W22" s="18"/>
      <c r="Y22" s="7">
        <v>20</v>
      </c>
      <c r="Z22" s="7" t="str">
        <f t="shared" si="4"/>
        <v/>
      </c>
      <c r="AA22" s="7" t="str">
        <f t="shared" si="4"/>
        <v/>
      </c>
      <c r="AB22" s="7" t="str">
        <f t="shared" si="4"/>
        <v/>
      </c>
      <c r="AC22" s="7" t="str">
        <f t="shared" si="4"/>
        <v/>
      </c>
      <c r="AD22" s="7" t="str">
        <f t="shared" si="4"/>
        <v/>
      </c>
      <c r="AE22" s="7" t="str">
        <f t="shared" si="4"/>
        <v/>
      </c>
      <c r="AF22" s="7" t="str">
        <f t="shared" si="4"/>
        <v/>
      </c>
      <c r="AG22" s="7" t="str">
        <f t="shared" si="4"/>
        <v/>
      </c>
      <c r="AH22" s="7" t="str">
        <f t="shared" si="4"/>
        <v/>
      </c>
      <c r="AI22" s="7" t="str">
        <f t="shared" si="4"/>
        <v/>
      </c>
      <c r="AJ22" s="7" t="str">
        <f t="shared" si="4"/>
        <v/>
      </c>
      <c r="AK22" s="7" t="str">
        <f t="shared" si="4"/>
        <v/>
      </c>
      <c r="AL22" s="7" t="str">
        <f t="shared" si="4"/>
        <v/>
      </c>
      <c r="AM22" s="7" t="str">
        <f t="shared" si="4"/>
        <v/>
      </c>
      <c r="AN22" s="7" t="str">
        <f t="shared" si="4"/>
        <v/>
      </c>
    </row>
    <row r="23" spans="1:40" ht="15.75" thickBot="1" x14ac:dyDescent="0.3">
      <c r="A23" s="8"/>
      <c r="B23" s="9"/>
      <c r="C23" s="9"/>
      <c r="D23" s="9"/>
      <c r="E23" s="28" t="s">
        <v>26</v>
      </c>
      <c r="F23" s="29"/>
      <c r="G23" s="30" t="str">
        <f>IF(G22=0,"",IF(C3=2,AVEDEV(G20:H20),IF(C3=3,AVEDEV(G20:I20),IF(C3=4,AVEDEV(G20:J20),IF(C3=5,AVEDEV(G20:K20),IF(C3=6,AVEDEV(G20:L20),IF(C3=7,AVEDEV(G20:M20),IF(C3=8,AVEDEV(G20:N20),IF(C3=9,AVEDEV(G20:O20),IF(C3=10,AVEDEV(G20:P20),IF(C3=11,AVEDEV(G20:Q20),IF(C3=12,AVEDEV(G20:R20),IF(C3=13,AVEDEV(G20:S20),IF(C3=14,AVEDEV(G20:T20),IF(C3=15,AVEDEV(G20:U20),"")))))))))))))))</f>
        <v/>
      </c>
      <c r="H23" s="9"/>
      <c r="I23" s="9"/>
      <c r="J23" s="165"/>
      <c r="K23" s="166"/>
      <c r="L23" s="166"/>
      <c r="M23" s="166"/>
      <c r="N23" s="166"/>
      <c r="O23" s="167"/>
      <c r="P23" s="172"/>
      <c r="Q23" s="173"/>
      <c r="R23" s="173"/>
      <c r="S23" s="173"/>
      <c r="T23" s="173"/>
      <c r="U23" s="174"/>
      <c r="V23" s="9"/>
      <c r="W23" s="18"/>
      <c r="Y23" s="7">
        <v>21</v>
      </c>
      <c r="Z23" s="7" t="str">
        <f t="shared" si="4"/>
        <v/>
      </c>
      <c r="AA23" s="7" t="str">
        <f t="shared" si="4"/>
        <v/>
      </c>
      <c r="AB23" s="7" t="str">
        <f t="shared" si="4"/>
        <v/>
      </c>
      <c r="AC23" s="7" t="str">
        <f t="shared" si="4"/>
        <v/>
      </c>
      <c r="AD23" s="7" t="str">
        <f t="shared" si="4"/>
        <v/>
      </c>
      <c r="AE23" s="7" t="str">
        <f t="shared" si="4"/>
        <v/>
      </c>
      <c r="AF23" s="7" t="str">
        <f t="shared" si="4"/>
        <v/>
      </c>
      <c r="AG23" s="7" t="str">
        <f t="shared" si="4"/>
        <v/>
      </c>
      <c r="AH23" s="7" t="str">
        <f t="shared" si="4"/>
        <v/>
      </c>
      <c r="AI23" s="7" t="str">
        <f t="shared" si="4"/>
        <v/>
      </c>
      <c r="AJ23" s="7" t="str">
        <f t="shared" si="4"/>
        <v/>
      </c>
      <c r="AK23" s="7" t="str">
        <f t="shared" si="4"/>
        <v/>
      </c>
      <c r="AL23" s="7" t="str">
        <f t="shared" si="4"/>
        <v/>
      </c>
      <c r="AM23" s="7" t="str">
        <f t="shared" si="4"/>
        <v/>
      </c>
      <c r="AN23" s="7" t="str">
        <f t="shared" si="4"/>
        <v/>
      </c>
    </row>
    <row r="24" spans="1:40" ht="15.75" thickBot="1" x14ac:dyDescent="0.3">
      <c r="A24" s="8"/>
      <c r="B24" s="9"/>
      <c r="C24" s="9"/>
      <c r="D24" s="9"/>
      <c r="E24" s="9"/>
      <c r="F24" s="9"/>
      <c r="G24" s="17"/>
      <c r="H24" s="9"/>
      <c r="I24" s="9"/>
      <c r="J24" s="165"/>
      <c r="K24" s="166"/>
      <c r="L24" s="166"/>
      <c r="M24" s="166"/>
      <c r="N24" s="166"/>
      <c r="O24" s="167"/>
      <c r="P24" s="172"/>
      <c r="Q24" s="173"/>
      <c r="R24" s="173"/>
      <c r="S24" s="173"/>
      <c r="T24" s="173"/>
      <c r="U24" s="174"/>
      <c r="V24" s="9"/>
      <c r="W24" s="18"/>
      <c r="Y24" s="7">
        <v>22</v>
      </c>
      <c r="Z24" s="7" t="str">
        <f t="shared" si="4"/>
        <v/>
      </c>
      <c r="AA24" s="7" t="str">
        <f t="shared" si="4"/>
        <v/>
      </c>
      <c r="AB24" s="7" t="str">
        <f t="shared" si="4"/>
        <v/>
      </c>
      <c r="AC24" s="7" t="str">
        <f t="shared" si="4"/>
        <v/>
      </c>
      <c r="AD24" s="7" t="str">
        <f t="shared" si="4"/>
        <v/>
      </c>
      <c r="AE24" s="7" t="str">
        <f t="shared" si="4"/>
        <v/>
      </c>
      <c r="AF24" s="7" t="str">
        <f t="shared" si="4"/>
        <v/>
      </c>
      <c r="AG24" s="7" t="str">
        <f t="shared" si="4"/>
        <v/>
      </c>
      <c r="AH24" s="7" t="str">
        <f t="shared" si="4"/>
        <v/>
      </c>
      <c r="AI24" s="7" t="str">
        <f t="shared" si="4"/>
        <v/>
      </c>
      <c r="AJ24" s="7" t="str">
        <f t="shared" si="4"/>
        <v/>
      </c>
      <c r="AK24" s="7" t="str">
        <f t="shared" si="4"/>
        <v/>
      </c>
      <c r="AL24" s="7" t="str">
        <f t="shared" si="4"/>
        <v/>
      </c>
      <c r="AM24" s="7" t="str">
        <f t="shared" si="4"/>
        <v/>
      </c>
      <c r="AN24" s="7" t="str">
        <f t="shared" si="4"/>
        <v/>
      </c>
    </row>
    <row r="25" spans="1:40" ht="30.75" thickBot="1" x14ac:dyDescent="0.3">
      <c r="A25" s="186" t="s">
        <v>18</v>
      </c>
      <c r="B25" s="187"/>
      <c r="C25" s="2" t="str">
        <f>IF(C3=0,"",D17/C3)</f>
        <v/>
      </c>
      <c r="D25" s="4" t="s">
        <v>29</v>
      </c>
      <c r="E25" s="5" t="str">
        <f>IF(G22=0,"",AVERAGE(G20:Q20))</f>
        <v/>
      </c>
      <c r="F25" s="138"/>
      <c r="G25" s="139"/>
      <c r="H25" s="139"/>
      <c r="I25" s="140"/>
      <c r="J25" s="168"/>
      <c r="K25" s="166"/>
      <c r="L25" s="166"/>
      <c r="M25" s="166"/>
      <c r="N25" s="166"/>
      <c r="O25" s="167"/>
      <c r="P25" s="172"/>
      <c r="Q25" s="173"/>
      <c r="R25" s="173"/>
      <c r="S25" s="173"/>
      <c r="T25" s="173"/>
      <c r="U25" s="174"/>
      <c r="V25" s="9"/>
      <c r="W25" s="18"/>
      <c r="Y25" s="7">
        <v>23</v>
      </c>
      <c r="Z25" s="7" t="str">
        <f t="shared" si="4"/>
        <v/>
      </c>
      <c r="AA25" s="7" t="str">
        <f t="shared" si="4"/>
        <v/>
      </c>
      <c r="AB25" s="7" t="str">
        <f t="shared" si="4"/>
        <v/>
      </c>
      <c r="AC25" s="7" t="str">
        <f t="shared" si="4"/>
        <v/>
      </c>
      <c r="AD25" s="7" t="str">
        <f t="shared" si="4"/>
        <v/>
      </c>
      <c r="AE25" s="7" t="str">
        <f t="shared" si="4"/>
        <v/>
      </c>
      <c r="AF25" s="7" t="str">
        <f t="shared" si="4"/>
        <v/>
      </c>
      <c r="AG25" s="7" t="str">
        <f t="shared" si="4"/>
        <v/>
      </c>
      <c r="AH25" s="7" t="str">
        <f t="shared" si="4"/>
        <v/>
      </c>
      <c r="AI25" s="7" t="str">
        <f t="shared" si="4"/>
        <v/>
      </c>
      <c r="AJ25" s="7" t="str">
        <f t="shared" si="4"/>
        <v/>
      </c>
      <c r="AK25" s="7" t="str">
        <f t="shared" si="4"/>
        <v/>
      </c>
      <c r="AL25" s="7" t="str">
        <f t="shared" si="4"/>
        <v/>
      </c>
      <c r="AM25" s="7" t="str">
        <f t="shared" si="4"/>
        <v/>
      </c>
      <c r="AN25" s="7" t="str">
        <f t="shared" si="4"/>
        <v/>
      </c>
    </row>
    <row r="26" spans="1:40" ht="24" x14ac:dyDescent="0.25">
      <c r="A26" s="80" t="s">
        <v>85</v>
      </c>
      <c r="B26" s="117"/>
      <c r="C26" s="2" t="str">
        <f ca="1">IF(SUM(moyloc1)=0,"",AVERAGE(moyloc1))</f>
        <v/>
      </c>
      <c r="D26" s="136" t="s">
        <v>49</v>
      </c>
      <c r="E26" s="2" t="str">
        <f ca="1">IF(SUM(moyloc2)=0,"",AVERAGE(moyloc2))</f>
        <v/>
      </c>
      <c r="F26" s="178" t="s">
        <v>50</v>
      </c>
      <c r="G26" s="179"/>
      <c r="H26" s="179"/>
      <c r="I26" s="2" t="str">
        <f ca="1">IF(SUM(moyloc3)=0,"",AVERAGE(moyloc3))</f>
        <v/>
      </c>
      <c r="J26" s="168"/>
      <c r="K26" s="166"/>
      <c r="L26" s="166"/>
      <c r="M26" s="166"/>
      <c r="N26" s="166"/>
      <c r="O26" s="167"/>
      <c r="P26" s="172"/>
      <c r="Q26" s="173"/>
      <c r="R26" s="173"/>
      <c r="S26" s="173"/>
      <c r="T26" s="173"/>
      <c r="U26" s="174"/>
      <c r="V26" s="9"/>
      <c r="W26" s="18"/>
      <c r="Y26" s="7">
        <v>24</v>
      </c>
      <c r="Z26" s="7" t="str">
        <f t="shared" si="4"/>
        <v/>
      </c>
      <c r="AA26" s="7" t="str">
        <f t="shared" si="4"/>
        <v/>
      </c>
      <c r="AB26" s="7" t="str">
        <f t="shared" si="4"/>
        <v/>
      </c>
      <c r="AC26" s="7" t="str">
        <f t="shared" si="4"/>
        <v/>
      </c>
      <c r="AD26" s="7" t="str">
        <f t="shared" si="4"/>
        <v/>
      </c>
      <c r="AE26" s="7" t="str">
        <f t="shared" si="4"/>
        <v/>
      </c>
      <c r="AF26" s="7" t="str">
        <f t="shared" si="4"/>
        <v/>
      </c>
      <c r="AG26" s="7" t="str">
        <f t="shared" si="4"/>
        <v/>
      </c>
      <c r="AH26" s="7" t="str">
        <f t="shared" si="4"/>
        <v/>
      </c>
      <c r="AI26" s="7" t="str">
        <f t="shared" si="4"/>
        <v/>
      </c>
      <c r="AJ26" s="7" t="str">
        <f t="shared" si="4"/>
        <v/>
      </c>
      <c r="AK26" s="7" t="str">
        <f t="shared" si="4"/>
        <v/>
      </c>
      <c r="AL26" s="7" t="str">
        <f t="shared" si="4"/>
        <v/>
      </c>
      <c r="AM26" s="7" t="str">
        <f t="shared" si="4"/>
        <v/>
      </c>
      <c r="AN26" s="7" t="str">
        <f t="shared" si="4"/>
        <v/>
      </c>
    </row>
    <row r="27" spans="1:40" ht="15.75" customHeight="1" x14ac:dyDescent="0.25">
      <c r="A27" s="150" t="s">
        <v>34</v>
      </c>
      <c r="B27" s="151"/>
      <c r="C27" s="152"/>
      <c r="D27" s="150" t="s">
        <v>34</v>
      </c>
      <c r="E27" s="152"/>
      <c r="F27" s="150" t="s">
        <v>86</v>
      </c>
      <c r="G27" s="151"/>
      <c r="H27" s="151"/>
      <c r="I27" s="152"/>
      <c r="J27" s="168"/>
      <c r="K27" s="166"/>
      <c r="L27" s="166"/>
      <c r="M27" s="166"/>
      <c r="N27" s="166"/>
      <c r="O27" s="167"/>
      <c r="P27" s="172"/>
      <c r="Q27" s="173"/>
      <c r="R27" s="173"/>
      <c r="S27" s="173"/>
      <c r="T27" s="173"/>
      <c r="U27" s="174"/>
      <c r="V27" s="9"/>
      <c r="W27" s="18"/>
      <c r="Y27" s="7">
        <v>25</v>
      </c>
      <c r="Z27" s="7" t="str">
        <f t="shared" si="4"/>
        <v/>
      </c>
      <c r="AA27" s="7" t="str">
        <f t="shared" si="4"/>
        <v/>
      </c>
      <c r="AB27" s="7" t="str">
        <f t="shared" si="4"/>
        <v/>
      </c>
      <c r="AC27" s="7" t="str">
        <f t="shared" si="4"/>
        <v/>
      </c>
      <c r="AD27" s="7" t="str">
        <f t="shared" si="4"/>
        <v/>
      </c>
      <c r="AE27" s="7" t="str">
        <f t="shared" si="4"/>
        <v/>
      </c>
      <c r="AF27" s="7" t="str">
        <f t="shared" si="4"/>
        <v/>
      </c>
      <c r="AG27" s="7" t="str">
        <f t="shared" si="4"/>
        <v/>
      </c>
      <c r="AH27" s="7" t="str">
        <f t="shared" si="4"/>
        <v/>
      </c>
      <c r="AI27" s="7" t="str">
        <f t="shared" si="4"/>
        <v/>
      </c>
      <c r="AJ27" s="7" t="str">
        <f t="shared" si="4"/>
        <v/>
      </c>
      <c r="AK27" s="7" t="str">
        <f t="shared" si="4"/>
        <v/>
      </c>
      <c r="AL27" s="7" t="str">
        <f t="shared" si="4"/>
        <v/>
      </c>
      <c r="AM27" s="7" t="str">
        <f t="shared" si="4"/>
        <v/>
      </c>
      <c r="AN27" s="7" t="str">
        <f t="shared" si="4"/>
        <v/>
      </c>
    </row>
    <row r="28" spans="1:40" x14ac:dyDescent="0.25">
      <c r="A28" s="229"/>
      <c r="B28" s="230"/>
      <c r="C28" s="231"/>
      <c r="D28" s="229"/>
      <c r="E28" s="231"/>
      <c r="F28" s="232"/>
      <c r="G28" s="233"/>
      <c r="H28" s="233"/>
      <c r="I28" s="234"/>
      <c r="J28" s="168"/>
      <c r="K28" s="166"/>
      <c r="L28" s="166"/>
      <c r="M28" s="166"/>
      <c r="N28" s="166"/>
      <c r="O28" s="167"/>
      <c r="P28" s="172"/>
      <c r="Q28" s="173"/>
      <c r="R28" s="173"/>
      <c r="S28" s="173"/>
      <c r="T28" s="173"/>
      <c r="U28" s="174"/>
      <c r="V28" s="9"/>
      <c r="W28" s="18"/>
      <c r="Y28" s="7">
        <v>26</v>
      </c>
      <c r="Z28" s="7" t="str">
        <f t="shared" si="4"/>
        <v/>
      </c>
      <c r="AA28" s="7" t="str">
        <f t="shared" si="4"/>
        <v/>
      </c>
      <c r="AB28" s="7" t="str">
        <f t="shared" si="4"/>
        <v/>
      </c>
      <c r="AC28" s="7" t="str">
        <f t="shared" si="4"/>
        <v/>
      </c>
      <c r="AD28" s="7" t="str">
        <f t="shared" si="4"/>
        <v/>
      </c>
      <c r="AE28" s="7" t="str">
        <f t="shared" si="4"/>
        <v/>
      </c>
      <c r="AF28" s="7" t="str">
        <f t="shared" si="4"/>
        <v/>
      </c>
      <c r="AG28" s="7" t="str">
        <f t="shared" si="4"/>
        <v/>
      </c>
      <c r="AH28" s="7" t="str">
        <f t="shared" si="4"/>
        <v/>
      </c>
      <c r="AI28" s="7" t="str">
        <f t="shared" si="4"/>
        <v/>
      </c>
      <c r="AJ28" s="7" t="str">
        <f t="shared" si="4"/>
        <v/>
      </c>
      <c r="AK28" s="7" t="str">
        <f t="shared" si="4"/>
        <v/>
      </c>
      <c r="AL28" s="7" t="str">
        <f t="shared" si="4"/>
        <v/>
      </c>
      <c r="AM28" s="7" t="str">
        <f t="shared" si="4"/>
        <v/>
      </c>
      <c r="AN28" s="7" t="str">
        <f t="shared" si="4"/>
        <v/>
      </c>
    </row>
    <row r="29" spans="1:40" x14ac:dyDescent="0.25">
      <c r="A29" s="150" t="s">
        <v>35</v>
      </c>
      <c r="B29" s="151"/>
      <c r="C29" s="152"/>
      <c r="D29" s="150" t="s">
        <v>35</v>
      </c>
      <c r="E29" s="152"/>
      <c r="F29" s="150" t="s">
        <v>35</v>
      </c>
      <c r="G29" s="151"/>
      <c r="H29" s="151"/>
      <c r="I29" s="152"/>
      <c r="J29" s="168"/>
      <c r="K29" s="166"/>
      <c r="L29" s="166"/>
      <c r="M29" s="166"/>
      <c r="N29" s="166"/>
      <c r="O29" s="167"/>
      <c r="P29" s="172"/>
      <c r="Q29" s="173"/>
      <c r="R29" s="173"/>
      <c r="S29" s="173"/>
      <c r="T29" s="173"/>
      <c r="U29" s="174"/>
      <c r="V29" s="9"/>
      <c r="W29" s="18"/>
      <c r="Y29" s="7">
        <v>27</v>
      </c>
      <c r="Z29" s="7" t="str">
        <f t="shared" si="4"/>
        <v/>
      </c>
      <c r="AA29" s="7" t="str">
        <f t="shared" si="4"/>
        <v/>
      </c>
      <c r="AB29" s="7" t="str">
        <f t="shared" si="4"/>
        <v/>
      </c>
      <c r="AC29" s="7" t="str">
        <f t="shared" si="4"/>
        <v/>
      </c>
      <c r="AD29" s="7" t="str">
        <f t="shared" si="4"/>
        <v/>
      </c>
      <c r="AE29" s="7" t="str">
        <f t="shared" si="4"/>
        <v/>
      </c>
      <c r="AF29" s="7" t="str">
        <f t="shared" si="4"/>
        <v/>
      </c>
      <c r="AG29" s="7" t="str">
        <f t="shared" si="4"/>
        <v/>
      </c>
      <c r="AH29" s="7" t="str">
        <f t="shared" si="4"/>
        <v/>
      </c>
      <c r="AI29" s="7" t="str">
        <f t="shared" si="4"/>
        <v/>
      </c>
      <c r="AJ29" s="7" t="str">
        <f t="shared" si="4"/>
        <v/>
      </c>
      <c r="AK29" s="7" t="str">
        <f t="shared" si="4"/>
        <v/>
      </c>
      <c r="AL29" s="7" t="str">
        <f t="shared" si="4"/>
        <v/>
      </c>
      <c r="AM29" s="7" t="str">
        <f t="shared" si="4"/>
        <v/>
      </c>
      <c r="AN29" s="7" t="str">
        <f t="shared" si="4"/>
        <v/>
      </c>
    </row>
    <row r="30" spans="1:40" ht="15.75" thickBot="1" x14ac:dyDescent="0.3">
      <c r="A30" s="235"/>
      <c r="B30" s="236"/>
      <c r="C30" s="237"/>
      <c r="D30" s="235"/>
      <c r="E30" s="237"/>
      <c r="F30" s="238"/>
      <c r="G30" s="239"/>
      <c r="H30" s="239"/>
      <c r="I30" s="240"/>
      <c r="J30" s="169"/>
      <c r="K30" s="170"/>
      <c r="L30" s="170"/>
      <c r="M30" s="170"/>
      <c r="N30" s="170"/>
      <c r="O30" s="171"/>
      <c r="P30" s="175"/>
      <c r="Q30" s="176"/>
      <c r="R30" s="176"/>
      <c r="S30" s="176"/>
      <c r="T30" s="176"/>
      <c r="U30" s="177"/>
      <c r="V30" s="32"/>
      <c r="W30" s="33"/>
      <c r="Y30" s="7">
        <v>28</v>
      </c>
      <c r="Z30" s="7" t="str">
        <f t="shared" si="4"/>
        <v/>
      </c>
      <c r="AA30" s="7" t="str">
        <f t="shared" si="4"/>
        <v/>
      </c>
      <c r="AB30" s="7" t="str">
        <f t="shared" si="4"/>
        <v/>
      </c>
      <c r="AC30" s="7" t="str">
        <f t="shared" si="4"/>
        <v/>
      </c>
      <c r="AD30" s="7" t="str">
        <f t="shared" si="4"/>
        <v/>
      </c>
      <c r="AE30" s="7" t="str">
        <f t="shared" si="4"/>
        <v/>
      </c>
      <c r="AF30" s="7" t="str">
        <f t="shared" si="4"/>
        <v/>
      </c>
      <c r="AG30" s="7" t="str">
        <f t="shared" si="4"/>
        <v/>
      </c>
      <c r="AH30" s="7" t="str">
        <f t="shared" si="4"/>
        <v/>
      </c>
      <c r="AI30" s="7" t="str">
        <f t="shared" si="4"/>
        <v/>
      </c>
      <c r="AJ30" s="7" t="str">
        <f t="shared" si="4"/>
        <v/>
      </c>
      <c r="AK30" s="7" t="str">
        <f t="shared" si="4"/>
        <v/>
      </c>
      <c r="AL30" s="7" t="str">
        <f t="shared" si="4"/>
        <v/>
      </c>
      <c r="AM30" s="7" t="str">
        <f t="shared" si="4"/>
        <v/>
      </c>
      <c r="AN30" s="7" t="str">
        <f t="shared" si="4"/>
        <v/>
      </c>
    </row>
    <row r="31" spans="1:40" x14ac:dyDescent="0.25">
      <c r="A31" s="9"/>
      <c r="B31" s="9"/>
      <c r="C31" s="83"/>
      <c r="D31" s="17"/>
      <c r="E31" s="83"/>
      <c r="F31" s="17"/>
      <c r="G31" s="17"/>
      <c r="H31" s="8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Y31" s="7">
        <v>29</v>
      </c>
      <c r="Z31" s="7" t="str">
        <f t="shared" si="4"/>
        <v/>
      </c>
      <c r="AA31" s="7" t="str">
        <f t="shared" si="4"/>
        <v/>
      </c>
      <c r="AB31" s="7" t="str">
        <f t="shared" si="4"/>
        <v/>
      </c>
      <c r="AC31" s="7" t="str">
        <f t="shared" si="4"/>
        <v/>
      </c>
      <c r="AD31" s="7" t="str">
        <f t="shared" si="4"/>
        <v/>
      </c>
      <c r="AE31" s="7" t="str">
        <f t="shared" si="4"/>
        <v/>
      </c>
      <c r="AF31" s="7" t="str">
        <f t="shared" si="4"/>
        <v/>
      </c>
      <c r="AG31" s="7" t="str">
        <f t="shared" si="4"/>
        <v/>
      </c>
      <c r="AH31" s="7" t="str">
        <f t="shared" si="4"/>
        <v/>
      </c>
      <c r="AI31" s="7" t="str">
        <f t="shared" si="4"/>
        <v/>
      </c>
      <c r="AJ31" s="7" t="str">
        <f t="shared" si="4"/>
        <v/>
      </c>
      <c r="AK31" s="7" t="str">
        <f t="shared" si="4"/>
        <v/>
      </c>
      <c r="AL31" s="7" t="str">
        <f t="shared" si="4"/>
        <v/>
      </c>
      <c r="AM31" s="7" t="str">
        <f t="shared" si="4"/>
        <v/>
      </c>
      <c r="AN31" s="7" t="str">
        <f t="shared" si="4"/>
        <v/>
      </c>
    </row>
    <row r="32" spans="1:4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Y32" s="7">
        <v>30</v>
      </c>
      <c r="Z32" s="7" t="str">
        <f t="shared" si="4"/>
        <v/>
      </c>
      <c r="AA32" s="7" t="str">
        <f t="shared" si="4"/>
        <v/>
      </c>
      <c r="AB32" s="7" t="str">
        <f t="shared" si="4"/>
        <v/>
      </c>
      <c r="AC32" s="7" t="str">
        <f t="shared" si="4"/>
        <v/>
      </c>
      <c r="AD32" s="7" t="str">
        <f t="shared" si="4"/>
        <v/>
      </c>
      <c r="AE32" s="7" t="str">
        <f t="shared" si="4"/>
        <v/>
      </c>
      <c r="AF32" s="7" t="str">
        <f t="shared" si="4"/>
        <v/>
      </c>
      <c r="AG32" s="7" t="str">
        <f t="shared" si="4"/>
        <v/>
      </c>
      <c r="AH32" s="7" t="str">
        <f t="shared" si="4"/>
        <v/>
      </c>
      <c r="AI32" s="7" t="str">
        <f t="shared" si="4"/>
        <v/>
      </c>
      <c r="AJ32" s="7" t="str">
        <f t="shared" si="4"/>
        <v/>
      </c>
      <c r="AK32" s="7" t="str">
        <f t="shared" si="4"/>
        <v/>
      </c>
      <c r="AL32" s="7" t="str">
        <f t="shared" si="4"/>
        <v/>
      </c>
      <c r="AM32" s="7" t="str">
        <f t="shared" si="4"/>
        <v/>
      </c>
      <c r="AN32" s="7" t="str">
        <f t="shared" si="4"/>
        <v/>
      </c>
    </row>
    <row r="33" spans="25:40" x14ac:dyDescent="0.25">
      <c r="Y33" s="7">
        <v>31</v>
      </c>
      <c r="Z33" s="7" t="str">
        <f t="shared" si="4"/>
        <v/>
      </c>
      <c r="AA33" s="7" t="str">
        <f t="shared" si="4"/>
        <v/>
      </c>
      <c r="AB33" s="7" t="str">
        <f t="shared" si="4"/>
        <v/>
      </c>
      <c r="AC33" s="7" t="str">
        <f t="shared" si="4"/>
        <v/>
      </c>
      <c r="AD33" s="7" t="str">
        <f t="shared" si="4"/>
        <v/>
      </c>
      <c r="AE33" s="7" t="str">
        <f t="shared" si="4"/>
        <v/>
      </c>
      <c r="AF33" s="7" t="str">
        <f t="shared" si="4"/>
        <v/>
      </c>
      <c r="AG33" s="7" t="str">
        <f t="shared" si="4"/>
        <v/>
      </c>
      <c r="AH33" s="7" t="str">
        <f t="shared" si="4"/>
        <v/>
      </c>
      <c r="AI33" s="7" t="str">
        <f t="shared" si="4"/>
        <v/>
      </c>
      <c r="AJ33" s="7" t="str">
        <f t="shared" si="4"/>
        <v/>
      </c>
      <c r="AK33" s="7" t="str">
        <f t="shared" si="4"/>
        <v/>
      </c>
      <c r="AL33" s="7" t="str">
        <f t="shared" si="4"/>
        <v/>
      </c>
      <c r="AM33" s="7" t="str">
        <f t="shared" si="4"/>
        <v/>
      </c>
      <c r="AN33" s="7" t="str">
        <f t="shared" si="4"/>
        <v/>
      </c>
    </row>
    <row r="34" spans="25:40" x14ac:dyDescent="0.25">
      <c r="Y34" s="7">
        <v>32</v>
      </c>
      <c r="Z34" s="7" t="str">
        <f t="shared" si="4"/>
        <v/>
      </c>
      <c r="AA34" s="7" t="str">
        <f t="shared" si="4"/>
        <v/>
      </c>
      <c r="AB34" s="7" t="str">
        <f t="shared" si="4"/>
        <v/>
      </c>
      <c r="AC34" s="7" t="str">
        <f t="shared" si="4"/>
        <v/>
      </c>
      <c r="AD34" s="7" t="str">
        <f t="shared" si="4"/>
        <v/>
      </c>
      <c r="AE34" s="7" t="str">
        <f t="shared" si="4"/>
        <v/>
      </c>
      <c r="AF34" s="7" t="str">
        <f t="shared" si="4"/>
        <v/>
      </c>
      <c r="AG34" s="7" t="str">
        <f t="shared" si="4"/>
        <v/>
      </c>
      <c r="AH34" s="7" t="str">
        <f t="shared" si="4"/>
        <v/>
      </c>
      <c r="AI34" s="7" t="str">
        <f t="shared" si="4"/>
        <v/>
      </c>
      <c r="AJ34" s="7" t="str">
        <f t="shared" si="4"/>
        <v/>
      </c>
      <c r="AK34" s="7" t="str">
        <f t="shared" si="4"/>
        <v/>
      </c>
      <c r="AL34" s="7" t="str">
        <f t="shared" si="4"/>
        <v/>
      </c>
      <c r="AM34" s="7" t="str">
        <f t="shared" si="4"/>
        <v/>
      </c>
      <c r="AN34" s="7" t="str">
        <f t="shared" si="4"/>
        <v/>
      </c>
    </row>
    <row r="35" spans="25:40" x14ac:dyDescent="0.25">
      <c r="Y35" s="7">
        <v>33</v>
      </c>
      <c r="Z35" s="7" t="str">
        <f t="shared" si="4"/>
        <v/>
      </c>
      <c r="AA35" s="7" t="str">
        <f t="shared" si="4"/>
        <v/>
      </c>
      <c r="AB35" s="7" t="str">
        <f t="shared" si="4"/>
        <v/>
      </c>
      <c r="AC35" s="7" t="str">
        <f t="shared" si="4"/>
        <v/>
      </c>
      <c r="AD35" s="7" t="str">
        <f t="shared" si="4"/>
        <v/>
      </c>
      <c r="AE35" s="7" t="str">
        <f t="shared" si="4"/>
        <v/>
      </c>
      <c r="AF35" s="7" t="str">
        <f t="shared" si="4"/>
        <v/>
      </c>
      <c r="AG35" s="7" t="str">
        <f t="shared" si="4"/>
        <v/>
      </c>
      <c r="AH35" s="7" t="str">
        <f t="shared" si="4"/>
        <v/>
      </c>
      <c r="AI35" s="7" t="str">
        <f t="shared" si="4"/>
        <v/>
      </c>
      <c r="AJ35" s="7" t="str">
        <f t="shared" si="4"/>
        <v/>
      </c>
      <c r="AK35" s="7" t="str">
        <f t="shared" si="4"/>
        <v/>
      </c>
      <c r="AL35" s="7" t="str">
        <f t="shared" si="4"/>
        <v/>
      </c>
      <c r="AM35" s="7" t="str">
        <f t="shared" si="4"/>
        <v/>
      </c>
      <c r="AN35" s="7" t="str">
        <f t="shared" si="4"/>
        <v/>
      </c>
    </row>
    <row r="36" spans="25:40" x14ac:dyDescent="0.25">
      <c r="Y36" s="7">
        <v>34</v>
      </c>
      <c r="Z36" s="7" t="str">
        <f t="shared" ref="Z36:AN51" si="6">IF($C$3&gt;=Z$1,Y36,"")</f>
        <v/>
      </c>
      <c r="AA36" s="7" t="str">
        <f t="shared" si="6"/>
        <v/>
      </c>
      <c r="AB36" s="7" t="str">
        <f t="shared" si="6"/>
        <v/>
      </c>
      <c r="AC36" s="7" t="str">
        <f t="shared" si="6"/>
        <v/>
      </c>
      <c r="AD36" s="7" t="str">
        <f t="shared" si="6"/>
        <v/>
      </c>
      <c r="AE36" s="7" t="str">
        <f t="shared" si="6"/>
        <v/>
      </c>
      <c r="AF36" s="7" t="str">
        <f t="shared" si="6"/>
        <v/>
      </c>
      <c r="AG36" s="7" t="str">
        <f t="shared" si="6"/>
        <v/>
      </c>
      <c r="AH36" s="7" t="str">
        <f t="shared" si="6"/>
        <v/>
      </c>
      <c r="AI36" s="7" t="str">
        <f t="shared" si="6"/>
        <v/>
      </c>
      <c r="AJ36" s="7" t="str">
        <f t="shared" si="6"/>
        <v/>
      </c>
      <c r="AK36" s="7" t="str">
        <f t="shared" si="6"/>
        <v/>
      </c>
      <c r="AL36" s="7" t="str">
        <f t="shared" si="6"/>
        <v/>
      </c>
      <c r="AM36" s="7" t="str">
        <f t="shared" si="6"/>
        <v/>
      </c>
      <c r="AN36" s="7" t="str">
        <f t="shared" si="6"/>
        <v/>
      </c>
    </row>
    <row r="37" spans="25:40" x14ac:dyDescent="0.25">
      <c r="Y37" s="7">
        <v>35</v>
      </c>
      <c r="Z37" s="7" t="str">
        <f t="shared" si="6"/>
        <v/>
      </c>
      <c r="AA37" s="7" t="str">
        <f t="shared" si="6"/>
        <v/>
      </c>
      <c r="AB37" s="7" t="str">
        <f t="shared" si="6"/>
        <v/>
      </c>
      <c r="AC37" s="7" t="str">
        <f t="shared" si="6"/>
        <v/>
      </c>
      <c r="AD37" s="7" t="str">
        <f t="shared" si="6"/>
        <v/>
      </c>
      <c r="AE37" s="7" t="str">
        <f t="shared" si="6"/>
        <v/>
      </c>
      <c r="AF37" s="7" t="str">
        <f t="shared" si="6"/>
        <v/>
      </c>
      <c r="AG37" s="7" t="str">
        <f t="shared" si="6"/>
        <v/>
      </c>
      <c r="AH37" s="7" t="str">
        <f t="shared" si="6"/>
        <v/>
      </c>
      <c r="AI37" s="7" t="str">
        <f t="shared" si="6"/>
        <v/>
      </c>
      <c r="AJ37" s="7" t="str">
        <f t="shared" si="6"/>
        <v/>
      </c>
      <c r="AK37" s="7" t="str">
        <f t="shared" si="6"/>
        <v/>
      </c>
      <c r="AL37" s="7" t="str">
        <f t="shared" si="6"/>
        <v/>
      </c>
      <c r="AM37" s="7" t="str">
        <f t="shared" si="6"/>
        <v/>
      </c>
      <c r="AN37" s="7" t="str">
        <f t="shared" si="6"/>
        <v/>
      </c>
    </row>
    <row r="38" spans="25:40" x14ac:dyDescent="0.25">
      <c r="Y38" s="7">
        <v>36</v>
      </c>
      <c r="Z38" s="7" t="str">
        <f t="shared" si="6"/>
        <v/>
      </c>
      <c r="AA38" s="7" t="str">
        <f t="shared" si="6"/>
        <v/>
      </c>
      <c r="AB38" s="7" t="str">
        <f t="shared" si="6"/>
        <v/>
      </c>
      <c r="AC38" s="7" t="str">
        <f t="shared" si="6"/>
        <v/>
      </c>
      <c r="AD38" s="7" t="str">
        <f t="shared" si="6"/>
        <v/>
      </c>
      <c r="AE38" s="7" t="str">
        <f t="shared" si="6"/>
        <v/>
      </c>
      <c r="AF38" s="7" t="str">
        <f t="shared" si="6"/>
        <v/>
      </c>
      <c r="AG38" s="7" t="str">
        <f t="shared" si="6"/>
        <v/>
      </c>
      <c r="AH38" s="7" t="str">
        <f t="shared" si="6"/>
        <v/>
      </c>
      <c r="AI38" s="7" t="str">
        <f t="shared" si="6"/>
        <v/>
      </c>
      <c r="AJ38" s="7" t="str">
        <f t="shared" si="6"/>
        <v/>
      </c>
      <c r="AK38" s="7" t="str">
        <f t="shared" si="6"/>
        <v/>
      </c>
      <c r="AL38" s="7" t="str">
        <f t="shared" si="6"/>
        <v/>
      </c>
      <c r="AM38" s="7" t="str">
        <f t="shared" si="6"/>
        <v/>
      </c>
      <c r="AN38" s="7" t="str">
        <f t="shared" si="6"/>
        <v/>
      </c>
    </row>
    <row r="39" spans="25:40" x14ac:dyDescent="0.25">
      <c r="Y39" s="7">
        <v>37</v>
      </c>
      <c r="Z39" s="7" t="str">
        <f t="shared" si="6"/>
        <v/>
      </c>
      <c r="AA39" s="7" t="str">
        <f t="shared" si="6"/>
        <v/>
      </c>
      <c r="AB39" s="7" t="str">
        <f t="shared" si="6"/>
        <v/>
      </c>
      <c r="AC39" s="7" t="str">
        <f t="shared" si="6"/>
        <v/>
      </c>
      <c r="AD39" s="7" t="str">
        <f t="shared" si="6"/>
        <v/>
      </c>
      <c r="AE39" s="7" t="str">
        <f t="shared" si="6"/>
        <v/>
      </c>
      <c r="AF39" s="7" t="str">
        <f t="shared" si="6"/>
        <v/>
      </c>
      <c r="AG39" s="7" t="str">
        <f t="shared" si="6"/>
        <v/>
      </c>
      <c r="AH39" s="7" t="str">
        <f t="shared" si="6"/>
        <v/>
      </c>
      <c r="AI39" s="7" t="str">
        <f t="shared" si="6"/>
        <v/>
      </c>
      <c r="AJ39" s="7" t="str">
        <f t="shared" si="6"/>
        <v/>
      </c>
      <c r="AK39" s="7" t="str">
        <f t="shared" si="6"/>
        <v/>
      </c>
      <c r="AL39" s="7" t="str">
        <f t="shared" si="6"/>
        <v/>
      </c>
      <c r="AM39" s="7" t="str">
        <f t="shared" si="6"/>
        <v/>
      </c>
      <c r="AN39" s="7" t="str">
        <f t="shared" si="6"/>
        <v/>
      </c>
    </row>
    <row r="40" spans="25:40" x14ac:dyDescent="0.25">
      <c r="Y40" s="7">
        <v>38</v>
      </c>
      <c r="Z40" s="7" t="str">
        <f t="shared" si="6"/>
        <v/>
      </c>
      <c r="AA40" s="7" t="str">
        <f t="shared" si="6"/>
        <v/>
      </c>
      <c r="AB40" s="7" t="str">
        <f t="shared" si="6"/>
        <v/>
      </c>
      <c r="AC40" s="7" t="str">
        <f t="shared" si="6"/>
        <v/>
      </c>
      <c r="AD40" s="7" t="str">
        <f t="shared" si="6"/>
        <v/>
      </c>
      <c r="AE40" s="7" t="str">
        <f t="shared" si="6"/>
        <v/>
      </c>
      <c r="AF40" s="7" t="str">
        <f t="shared" si="6"/>
        <v/>
      </c>
      <c r="AG40" s="7" t="str">
        <f t="shared" si="6"/>
        <v/>
      </c>
      <c r="AH40" s="7" t="str">
        <f t="shared" si="6"/>
        <v/>
      </c>
      <c r="AI40" s="7" t="str">
        <f t="shared" si="6"/>
        <v/>
      </c>
      <c r="AJ40" s="7" t="str">
        <f t="shared" si="6"/>
        <v/>
      </c>
      <c r="AK40" s="7" t="str">
        <f t="shared" si="6"/>
        <v/>
      </c>
      <c r="AL40" s="7" t="str">
        <f t="shared" si="6"/>
        <v/>
      </c>
      <c r="AM40" s="7" t="str">
        <f t="shared" si="6"/>
        <v/>
      </c>
      <c r="AN40" s="7" t="str">
        <f t="shared" si="6"/>
        <v/>
      </c>
    </row>
    <row r="41" spans="25:40" x14ac:dyDescent="0.25">
      <c r="Y41" s="7">
        <v>39</v>
      </c>
      <c r="Z41" s="7" t="str">
        <f t="shared" si="6"/>
        <v/>
      </c>
      <c r="AA41" s="7" t="str">
        <f t="shared" si="6"/>
        <v/>
      </c>
      <c r="AB41" s="7" t="str">
        <f t="shared" si="6"/>
        <v/>
      </c>
      <c r="AC41" s="7" t="str">
        <f t="shared" si="6"/>
        <v/>
      </c>
      <c r="AD41" s="7" t="str">
        <f t="shared" si="6"/>
        <v/>
      </c>
      <c r="AE41" s="7" t="str">
        <f t="shared" si="6"/>
        <v/>
      </c>
      <c r="AF41" s="7" t="str">
        <f t="shared" si="6"/>
        <v/>
      </c>
      <c r="AG41" s="7" t="str">
        <f t="shared" si="6"/>
        <v/>
      </c>
      <c r="AH41" s="7" t="str">
        <f t="shared" si="6"/>
        <v/>
      </c>
      <c r="AI41" s="7" t="str">
        <f t="shared" si="6"/>
        <v/>
      </c>
      <c r="AJ41" s="7" t="str">
        <f t="shared" si="6"/>
        <v/>
      </c>
      <c r="AK41" s="7" t="str">
        <f t="shared" si="6"/>
        <v/>
      </c>
      <c r="AL41" s="7" t="str">
        <f t="shared" si="6"/>
        <v/>
      </c>
      <c r="AM41" s="7" t="str">
        <f t="shared" si="6"/>
        <v/>
      </c>
      <c r="AN41" s="7" t="str">
        <f t="shared" si="6"/>
        <v/>
      </c>
    </row>
    <row r="42" spans="25:40" x14ac:dyDescent="0.25">
      <c r="Y42" s="7">
        <v>40</v>
      </c>
      <c r="Z42" s="7" t="str">
        <f t="shared" si="6"/>
        <v/>
      </c>
      <c r="AA42" s="7" t="str">
        <f t="shared" si="6"/>
        <v/>
      </c>
      <c r="AB42" s="7" t="str">
        <f t="shared" si="6"/>
        <v/>
      </c>
      <c r="AC42" s="7" t="str">
        <f t="shared" si="6"/>
        <v/>
      </c>
      <c r="AD42" s="7" t="str">
        <f t="shared" si="6"/>
        <v/>
      </c>
      <c r="AE42" s="7" t="str">
        <f t="shared" si="6"/>
        <v/>
      </c>
      <c r="AF42" s="7" t="str">
        <f t="shared" si="6"/>
        <v/>
      </c>
      <c r="AG42" s="7" t="str">
        <f t="shared" si="6"/>
        <v/>
      </c>
      <c r="AH42" s="7" t="str">
        <f t="shared" si="6"/>
        <v/>
      </c>
      <c r="AI42" s="7" t="str">
        <f t="shared" si="6"/>
        <v/>
      </c>
      <c r="AJ42" s="7" t="str">
        <f t="shared" si="6"/>
        <v/>
      </c>
      <c r="AK42" s="7" t="str">
        <f t="shared" si="6"/>
        <v/>
      </c>
      <c r="AL42" s="7" t="str">
        <f t="shared" si="6"/>
        <v/>
      </c>
      <c r="AM42" s="7" t="str">
        <f t="shared" si="6"/>
        <v/>
      </c>
      <c r="AN42" s="7" t="str">
        <f t="shared" si="6"/>
        <v/>
      </c>
    </row>
    <row r="43" spans="25:40" x14ac:dyDescent="0.25">
      <c r="Y43" s="7">
        <v>41</v>
      </c>
      <c r="Z43" s="7" t="str">
        <f t="shared" si="6"/>
        <v/>
      </c>
      <c r="AA43" s="7" t="str">
        <f t="shared" si="6"/>
        <v/>
      </c>
      <c r="AB43" s="7" t="str">
        <f t="shared" si="6"/>
        <v/>
      </c>
      <c r="AC43" s="7" t="str">
        <f t="shared" si="6"/>
        <v/>
      </c>
      <c r="AD43" s="7" t="str">
        <f t="shared" si="6"/>
        <v/>
      </c>
      <c r="AE43" s="7" t="str">
        <f t="shared" si="6"/>
        <v/>
      </c>
      <c r="AF43" s="7" t="str">
        <f t="shared" si="6"/>
        <v/>
      </c>
      <c r="AG43" s="7" t="str">
        <f t="shared" si="6"/>
        <v/>
      </c>
      <c r="AH43" s="7" t="str">
        <f t="shared" si="6"/>
        <v/>
      </c>
      <c r="AI43" s="7" t="str">
        <f t="shared" si="6"/>
        <v/>
      </c>
      <c r="AJ43" s="7" t="str">
        <f t="shared" si="6"/>
        <v/>
      </c>
      <c r="AK43" s="7" t="str">
        <f t="shared" si="6"/>
        <v/>
      </c>
      <c r="AL43" s="7" t="str">
        <f t="shared" si="6"/>
        <v/>
      </c>
      <c r="AM43" s="7" t="str">
        <f t="shared" si="6"/>
        <v/>
      </c>
      <c r="AN43" s="7" t="str">
        <f t="shared" si="6"/>
        <v/>
      </c>
    </row>
    <row r="44" spans="25:40" x14ac:dyDescent="0.25">
      <c r="Y44" s="7">
        <v>42</v>
      </c>
      <c r="Z44" s="7" t="str">
        <f t="shared" si="6"/>
        <v/>
      </c>
      <c r="AA44" s="7" t="str">
        <f t="shared" si="6"/>
        <v/>
      </c>
      <c r="AB44" s="7" t="str">
        <f t="shared" si="6"/>
        <v/>
      </c>
      <c r="AC44" s="7" t="str">
        <f t="shared" si="6"/>
        <v/>
      </c>
      <c r="AD44" s="7" t="str">
        <f t="shared" si="6"/>
        <v/>
      </c>
      <c r="AE44" s="7" t="str">
        <f t="shared" si="6"/>
        <v/>
      </c>
      <c r="AF44" s="7" t="str">
        <f t="shared" si="6"/>
        <v/>
      </c>
      <c r="AG44" s="7" t="str">
        <f t="shared" si="6"/>
        <v/>
      </c>
      <c r="AH44" s="7" t="str">
        <f t="shared" si="6"/>
        <v/>
      </c>
      <c r="AI44" s="7" t="str">
        <f t="shared" si="6"/>
        <v/>
      </c>
      <c r="AJ44" s="7" t="str">
        <f t="shared" si="6"/>
        <v/>
      </c>
      <c r="AK44" s="7" t="str">
        <f t="shared" si="6"/>
        <v/>
      </c>
      <c r="AL44" s="7" t="str">
        <f t="shared" si="6"/>
        <v/>
      </c>
      <c r="AM44" s="7" t="str">
        <f t="shared" si="6"/>
        <v/>
      </c>
      <c r="AN44" s="7" t="str">
        <f t="shared" si="6"/>
        <v/>
      </c>
    </row>
    <row r="45" spans="25:40" x14ac:dyDescent="0.25">
      <c r="Y45" s="7">
        <v>43</v>
      </c>
      <c r="Z45" s="7" t="str">
        <f t="shared" si="6"/>
        <v/>
      </c>
      <c r="AA45" s="7" t="str">
        <f t="shared" si="6"/>
        <v/>
      </c>
      <c r="AB45" s="7" t="str">
        <f t="shared" si="6"/>
        <v/>
      </c>
      <c r="AC45" s="7" t="str">
        <f t="shared" si="6"/>
        <v/>
      </c>
      <c r="AD45" s="7" t="str">
        <f t="shared" si="6"/>
        <v/>
      </c>
      <c r="AE45" s="7" t="str">
        <f t="shared" si="6"/>
        <v/>
      </c>
      <c r="AF45" s="7" t="str">
        <f t="shared" si="6"/>
        <v/>
      </c>
      <c r="AG45" s="7" t="str">
        <f t="shared" si="6"/>
        <v/>
      </c>
      <c r="AH45" s="7" t="str">
        <f t="shared" si="6"/>
        <v/>
      </c>
      <c r="AI45" s="7" t="str">
        <f t="shared" si="6"/>
        <v/>
      </c>
      <c r="AJ45" s="7" t="str">
        <f t="shared" si="6"/>
        <v/>
      </c>
      <c r="AK45" s="7" t="str">
        <f t="shared" si="6"/>
        <v/>
      </c>
      <c r="AL45" s="7" t="str">
        <f t="shared" si="6"/>
        <v/>
      </c>
      <c r="AM45" s="7" t="str">
        <f t="shared" si="6"/>
        <v/>
      </c>
      <c r="AN45" s="7" t="str">
        <f t="shared" si="6"/>
        <v/>
      </c>
    </row>
    <row r="46" spans="25:40" x14ac:dyDescent="0.25">
      <c r="Y46" s="7">
        <v>44</v>
      </c>
      <c r="Z46" s="7" t="str">
        <f t="shared" si="6"/>
        <v/>
      </c>
      <c r="AA46" s="7" t="str">
        <f t="shared" si="6"/>
        <v/>
      </c>
      <c r="AB46" s="7" t="str">
        <f t="shared" si="6"/>
        <v/>
      </c>
      <c r="AC46" s="7" t="str">
        <f t="shared" si="6"/>
        <v/>
      </c>
      <c r="AD46" s="7" t="str">
        <f t="shared" si="6"/>
        <v/>
      </c>
      <c r="AE46" s="7" t="str">
        <f t="shared" si="6"/>
        <v/>
      </c>
      <c r="AF46" s="7" t="str">
        <f t="shared" si="6"/>
        <v/>
      </c>
      <c r="AG46" s="7" t="str">
        <f t="shared" si="6"/>
        <v/>
      </c>
      <c r="AH46" s="7" t="str">
        <f t="shared" si="6"/>
        <v/>
      </c>
      <c r="AI46" s="7" t="str">
        <f t="shared" si="6"/>
        <v/>
      </c>
      <c r="AJ46" s="7" t="str">
        <f t="shared" si="6"/>
        <v/>
      </c>
      <c r="AK46" s="7" t="str">
        <f t="shared" si="6"/>
        <v/>
      </c>
      <c r="AL46" s="7" t="str">
        <f t="shared" si="6"/>
        <v/>
      </c>
      <c r="AM46" s="7" t="str">
        <f t="shared" si="6"/>
        <v/>
      </c>
      <c r="AN46" s="7" t="str">
        <f t="shared" si="6"/>
        <v/>
      </c>
    </row>
    <row r="47" spans="25:40" x14ac:dyDescent="0.25">
      <c r="Y47" s="7">
        <v>45</v>
      </c>
      <c r="Z47" s="7" t="str">
        <f t="shared" si="6"/>
        <v/>
      </c>
      <c r="AA47" s="7" t="str">
        <f t="shared" si="6"/>
        <v/>
      </c>
      <c r="AB47" s="7" t="str">
        <f t="shared" si="6"/>
        <v/>
      </c>
      <c r="AC47" s="7" t="str">
        <f t="shared" si="6"/>
        <v/>
      </c>
      <c r="AD47" s="7" t="str">
        <f t="shared" si="6"/>
        <v/>
      </c>
      <c r="AE47" s="7" t="str">
        <f t="shared" si="6"/>
        <v/>
      </c>
      <c r="AF47" s="7" t="str">
        <f t="shared" si="6"/>
        <v/>
      </c>
      <c r="AG47" s="7" t="str">
        <f t="shared" si="6"/>
        <v/>
      </c>
      <c r="AH47" s="7" t="str">
        <f t="shared" si="6"/>
        <v/>
      </c>
      <c r="AI47" s="7" t="str">
        <f t="shared" si="6"/>
        <v/>
      </c>
      <c r="AJ47" s="7" t="str">
        <f t="shared" si="6"/>
        <v/>
      </c>
      <c r="AK47" s="7" t="str">
        <f t="shared" si="6"/>
        <v/>
      </c>
      <c r="AL47" s="7" t="str">
        <f t="shared" si="6"/>
        <v/>
      </c>
      <c r="AM47" s="7" t="str">
        <f t="shared" si="6"/>
        <v/>
      </c>
      <c r="AN47" s="7" t="str">
        <f t="shared" si="6"/>
        <v/>
      </c>
    </row>
    <row r="48" spans="25:40" x14ac:dyDescent="0.25">
      <c r="Y48" s="7">
        <v>46</v>
      </c>
      <c r="Z48" s="7" t="str">
        <f t="shared" si="6"/>
        <v/>
      </c>
      <c r="AA48" s="7" t="str">
        <f t="shared" si="6"/>
        <v/>
      </c>
      <c r="AB48" s="7" t="str">
        <f t="shared" si="6"/>
        <v/>
      </c>
      <c r="AC48" s="7" t="str">
        <f t="shared" si="6"/>
        <v/>
      </c>
      <c r="AD48" s="7" t="str">
        <f t="shared" si="6"/>
        <v/>
      </c>
      <c r="AE48" s="7" t="str">
        <f t="shared" si="6"/>
        <v/>
      </c>
      <c r="AF48" s="7" t="str">
        <f t="shared" si="6"/>
        <v/>
      </c>
      <c r="AG48" s="7" t="str">
        <f t="shared" si="6"/>
        <v/>
      </c>
      <c r="AH48" s="7" t="str">
        <f t="shared" si="6"/>
        <v/>
      </c>
      <c r="AI48" s="7" t="str">
        <f t="shared" si="6"/>
        <v/>
      </c>
      <c r="AJ48" s="7" t="str">
        <f t="shared" si="6"/>
        <v/>
      </c>
      <c r="AK48" s="7" t="str">
        <f t="shared" si="6"/>
        <v/>
      </c>
      <c r="AL48" s="7" t="str">
        <f t="shared" si="6"/>
        <v/>
      </c>
      <c r="AM48" s="7" t="str">
        <f t="shared" si="6"/>
        <v/>
      </c>
      <c r="AN48" s="7" t="str">
        <f t="shared" si="6"/>
        <v/>
      </c>
    </row>
    <row r="49" spans="25:40" x14ac:dyDescent="0.25">
      <c r="Y49" s="7">
        <v>47</v>
      </c>
      <c r="Z49" s="7" t="str">
        <f t="shared" si="6"/>
        <v/>
      </c>
      <c r="AA49" s="7" t="str">
        <f t="shared" si="6"/>
        <v/>
      </c>
      <c r="AB49" s="7" t="str">
        <f t="shared" si="6"/>
        <v/>
      </c>
      <c r="AC49" s="7" t="str">
        <f t="shared" si="6"/>
        <v/>
      </c>
      <c r="AD49" s="7" t="str">
        <f t="shared" si="6"/>
        <v/>
      </c>
      <c r="AE49" s="7" t="str">
        <f t="shared" si="6"/>
        <v/>
      </c>
      <c r="AF49" s="7" t="str">
        <f t="shared" si="6"/>
        <v/>
      </c>
      <c r="AG49" s="7" t="str">
        <f t="shared" si="6"/>
        <v/>
      </c>
      <c r="AH49" s="7" t="str">
        <f t="shared" si="6"/>
        <v/>
      </c>
      <c r="AI49" s="7" t="str">
        <f t="shared" si="6"/>
        <v/>
      </c>
      <c r="AJ49" s="7" t="str">
        <f t="shared" si="6"/>
        <v/>
      </c>
      <c r="AK49" s="7" t="str">
        <f t="shared" si="6"/>
        <v/>
      </c>
      <c r="AL49" s="7" t="str">
        <f t="shared" si="6"/>
        <v/>
      </c>
      <c r="AM49" s="7" t="str">
        <f t="shared" si="6"/>
        <v/>
      </c>
      <c r="AN49" s="7" t="str">
        <f t="shared" si="6"/>
        <v/>
      </c>
    </row>
    <row r="50" spans="25:40" x14ac:dyDescent="0.25">
      <c r="Y50" s="7">
        <v>48</v>
      </c>
      <c r="Z50" s="7" t="str">
        <f t="shared" si="6"/>
        <v/>
      </c>
      <c r="AA50" s="7" t="str">
        <f t="shared" si="6"/>
        <v/>
      </c>
      <c r="AB50" s="7" t="str">
        <f t="shared" si="6"/>
        <v/>
      </c>
      <c r="AC50" s="7" t="str">
        <f t="shared" si="6"/>
        <v/>
      </c>
      <c r="AD50" s="7" t="str">
        <f t="shared" si="6"/>
        <v/>
      </c>
      <c r="AE50" s="7" t="str">
        <f t="shared" si="6"/>
        <v/>
      </c>
      <c r="AF50" s="7" t="str">
        <f t="shared" si="6"/>
        <v/>
      </c>
      <c r="AG50" s="7" t="str">
        <f t="shared" si="6"/>
        <v/>
      </c>
      <c r="AH50" s="7" t="str">
        <f t="shared" si="6"/>
        <v/>
      </c>
      <c r="AI50" s="7" t="str">
        <f t="shared" si="6"/>
        <v/>
      </c>
      <c r="AJ50" s="7" t="str">
        <f t="shared" si="6"/>
        <v/>
      </c>
      <c r="AK50" s="7" t="str">
        <f t="shared" si="6"/>
        <v/>
      </c>
      <c r="AL50" s="7" t="str">
        <f t="shared" si="6"/>
        <v/>
      </c>
      <c r="AM50" s="7" t="str">
        <f t="shared" si="6"/>
        <v/>
      </c>
      <c r="AN50" s="7" t="str">
        <f t="shared" si="6"/>
        <v/>
      </c>
    </row>
    <row r="51" spans="25:40" x14ac:dyDescent="0.25">
      <c r="Y51" s="7">
        <v>49</v>
      </c>
      <c r="Z51" s="7" t="str">
        <f t="shared" si="6"/>
        <v/>
      </c>
      <c r="AA51" s="7" t="str">
        <f t="shared" si="6"/>
        <v/>
      </c>
      <c r="AB51" s="7" t="str">
        <f t="shared" si="6"/>
        <v/>
      </c>
      <c r="AC51" s="7" t="str">
        <f t="shared" si="6"/>
        <v/>
      </c>
      <c r="AD51" s="7" t="str">
        <f t="shared" si="6"/>
        <v/>
      </c>
      <c r="AE51" s="7" t="str">
        <f t="shared" si="6"/>
        <v/>
      </c>
      <c r="AF51" s="7" t="str">
        <f t="shared" si="6"/>
        <v/>
      </c>
      <c r="AG51" s="7" t="str">
        <f t="shared" si="6"/>
        <v/>
      </c>
      <c r="AH51" s="7" t="str">
        <f t="shared" si="6"/>
        <v/>
      </c>
      <c r="AI51" s="7" t="str">
        <f t="shared" si="6"/>
        <v/>
      </c>
      <c r="AJ51" s="7" t="str">
        <f t="shared" si="6"/>
        <v/>
      </c>
      <c r="AK51" s="7" t="str">
        <f t="shared" si="6"/>
        <v/>
      </c>
      <c r="AL51" s="7" t="str">
        <f t="shared" si="6"/>
        <v/>
      </c>
      <c r="AM51" s="7" t="str">
        <f t="shared" si="6"/>
        <v/>
      </c>
      <c r="AN51" s="7" t="str">
        <f t="shared" si="6"/>
        <v/>
      </c>
    </row>
    <row r="52" spans="25:40" x14ac:dyDescent="0.25">
      <c r="Y52" s="7">
        <v>50</v>
      </c>
      <c r="Z52" s="7" t="str">
        <f t="shared" ref="Z52:AN62" si="7">IF($C$3&gt;=Z$1,Y52,"")</f>
        <v/>
      </c>
      <c r="AA52" s="7" t="str">
        <f t="shared" si="7"/>
        <v/>
      </c>
      <c r="AB52" s="7" t="str">
        <f t="shared" si="7"/>
        <v/>
      </c>
      <c r="AC52" s="7" t="str">
        <f t="shared" si="7"/>
        <v/>
      </c>
      <c r="AD52" s="7" t="str">
        <f t="shared" si="7"/>
        <v/>
      </c>
      <c r="AE52" s="7" t="str">
        <f t="shared" si="7"/>
        <v/>
      </c>
      <c r="AF52" s="7" t="str">
        <f t="shared" si="7"/>
        <v/>
      </c>
      <c r="AG52" s="7" t="str">
        <f t="shared" si="7"/>
        <v/>
      </c>
      <c r="AH52" s="7" t="str">
        <f t="shared" si="7"/>
        <v/>
      </c>
      <c r="AI52" s="7" t="str">
        <f t="shared" si="7"/>
        <v/>
      </c>
      <c r="AJ52" s="7" t="str">
        <f t="shared" si="7"/>
        <v/>
      </c>
      <c r="AK52" s="7" t="str">
        <f t="shared" si="7"/>
        <v/>
      </c>
      <c r="AL52" s="7" t="str">
        <f t="shared" si="7"/>
        <v/>
      </c>
      <c r="AM52" s="7" t="str">
        <f t="shared" si="7"/>
        <v/>
      </c>
      <c r="AN52" s="7" t="str">
        <f t="shared" si="7"/>
        <v/>
      </c>
    </row>
    <row r="53" spans="25:40" x14ac:dyDescent="0.25">
      <c r="Y53" s="7">
        <v>51</v>
      </c>
      <c r="Z53" s="7" t="str">
        <f t="shared" si="7"/>
        <v/>
      </c>
      <c r="AA53" s="7" t="str">
        <f t="shared" si="7"/>
        <v/>
      </c>
      <c r="AB53" s="7" t="str">
        <f t="shared" si="7"/>
        <v/>
      </c>
      <c r="AC53" s="7" t="str">
        <f t="shared" si="7"/>
        <v/>
      </c>
      <c r="AD53" s="7" t="str">
        <f t="shared" si="7"/>
        <v/>
      </c>
      <c r="AE53" s="7" t="str">
        <f t="shared" si="7"/>
        <v/>
      </c>
      <c r="AF53" s="7" t="str">
        <f t="shared" si="7"/>
        <v/>
      </c>
      <c r="AG53" s="7" t="str">
        <f t="shared" si="7"/>
        <v/>
      </c>
      <c r="AH53" s="7" t="str">
        <f t="shared" si="7"/>
        <v/>
      </c>
      <c r="AI53" s="7" t="str">
        <f t="shared" si="7"/>
        <v/>
      </c>
      <c r="AJ53" s="7" t="str">
        <f t="shared" si="7"/>
        <v/>
      </c>
      <c r="AK53" s="7" t="str">
        <f t="shared" si="7"/>
        <v/>
      </c>
      <c r="AL53" s="7" t="str">
        <f t="shared" si="7"/>
        <v/>
      </c>
      <c r="AM53" s="7" t="str">
        <f t="shared" si="7"/>
        <v/>
      </c>
      <c r="AN53" s="7" t="str">
        <f t="shared" si="7"/>
        <v/>
      </c>
    </row>
    <row r="54" spans="25:40" x14ac:dyDescent="0.25">
      <c r="Y54" s="7">
        <v>52</v>
      </c>
      <c r="Z54" s="7" t="str">
        <f t="shared" si="7"/>
        <v/>
      </c>
      <c r="AA54" s="7" t="str">
        <f t="shared" si="7"/>
        <v/>
      </c>
      <c r="AB54" s="7" t="str">
        <f t="shared" si="7"/>
        <v/>
      </c>
      <c r="AC54" s="7" t="str">
        <f t="shared" si="7"/>
        <v/>
      </c>
      <c r="AD54" s="7" t="str">
        <f t="shared" si="7"/>
        <v/>
      </c>
      <c r="AE54" s="7" t="str">
        <f t="shared" si="7"/>
        <v/>
      </c>
      <c r="AF54" s="7" t="str">
        <f t="shared" si="7"/>
        <v/>
      </c>
      <c r="AG54" s="7" t="str">
        <f t="shared" si="7"/>
        <v/>
      </c>
      <c r="AH54" s="7" t="str">
        <f t="shared" si="7"/>
        <v/>
      </c>
      <c r="AI54" s="7" t="str">
        <f t="shared" si="7"/>
        <v/>
      </c>
      <c r="AJ54" s="7" t="str">
        <f t="shared" si="7"/>
        <v/>
      </c>
      <c r="AK54" s="7" t="str">
        <f t="shared" si="7"/>
        <v/>
      </c>
      <c r="AL54" s="7" t="str">
        <f t="shared" si="7"/>
        <v/>
      </c>
      <c r="AM54" s="7" t="str">
        <f t="shared" si="7"/>
        <v/>
      </c>
      <c r="AN54" s="7" t="str">
        <f t="shared" si="7"/>
        <v/>
      </c>
    </row>
    <row r="55" spans="25:40" x14ac:dyDescent="0.25">
      <c r="Y55" s="7">
        <v>53</v>
      </c>
      <c r="Z55" s="7" t="str">
        <f t="shared" si="7"/>
        <v/>
      </c>
      <c r="AA55" s="7" t="str">
        <f t="shared" si="7"/>
        <v/>
      </c>
      <c r="AB55" s="7" t="str">
        <f t="shared" si="7"/>
        <v/>
      </c>
      <c r="AC55" s="7" t="str">
        <f t="shared" si="7"/>
        <v/>
      </c>
      <c r="AD55" s="7" t="str">
        <f t="shared" si="7"/>
        <v/>
      </c>
      <c r="AE55" s="7" t="str">
        <f t="shared" si="7"/>
        <v/>
      </c>
      <c r="AF55" s="7" t="str">
        <f t="shared" si="7"/>
        <v/>
      </c>
      <c r="AG55" s="7" t="str">
        <f t="shared" si="7"/>
        <v/>
      </c>
      <c r="AH55" s="7" t="str">
        <f t="shared" si="7"/>
        <v/>
      </c>
      <c r="AI55" s="7" t="str">
        <f t="shared" si="7"/>
        <v/>
      </c>
      <c r="AJ55" s="7" t="str">
        <f t="shared" si="7"/>
        <v/>
      </c>
      <c r="AK55" s="7" t="str">
        <f t="shared" si="7"/>
        <v/>
      </c>
      <c r="AL55" s="7" t="str">
        <f t="shared" si="7"/>
        <v/>
      </c>
      <c r="AM55" s="7" t="str">
        <f t="shared" si="7"/>
        <v/>
      </c>
      <c r="AN55" s="7" t="str">
        <f t="shared" si="7"/>
        <v/>
      </c>
    </row>
    <row r="56" spans="25:40" x14ac:dyDescent="0.25">
      <c r="Y56" s="7">
        <v>54</v>
      </c>
      <c r="Z56" s="7" t="str">
        <f t="shared" si="7"/>
        <v/>
      </c>
      <c r="AA56" s="7" t="str">
        <f t="shared" si="7"/>
        <v/>
      </c>
      <c r="AB56" s="7" t="str">
        <f t="shared" si="7"/>
        <v/>
      </c>
      <c r="AC56" s="7" t="str">
        <f t="shared" si="7"/>
        <v/>
      </c>
      <c r="AD56" s="7" t="str">
        <f t="shared" si="7"/>
        <v/>
      </c>
      <c r="AE56" s="7" t="str">
        <f t="shared" si="7"/>
        <v/>
      </c>
      <c r="AF56" s="7" t="str">
        <f t="shared" si="7"/>
        <v/>
      </c>
      <c r="AG56" s="7" t="str">
        <f t="shared" si="7"/>
        <v/>
      </c>
      <c r="AH56" s="7" t="str">
        <f t="shared" si="7"/>
        <v/>
      </c>
      <c r="AI56" s="7" t="str">
        <f t="shared" si="7"/>
        <v/>
      </c>
      <c r="AJ56" s="7" t="str">
        <f t="shared" si="7"/>
        <v/>
      </c>
      <c r="AK56" s="7" t="str">
        <f t="shared" si="7"/>
        <v/>
      </c>
      <c r="AL56" s="7" t="str">
        <f t="shared" si="7"/>
        <v/>
      </c>
      <c r="AM56" s="7" t="str">
        <f t="shared" si="7"/>
        <v/>
      </c>
      <c r="AN56" s="7" t="str">
        <f t="shared" si="7"/>
        <v/>
      </c>
    </row>
    <row r="57" spans="25:40" x14ac:dyDescent="0.25">
      <c r="Y57" s="7">
        <v>55</v>
      </c>
      <c r="Z57" s="7" t="str">
        <f t="shared" si="7"/>
        <v/>
      </c>
      <c r="AA57" s="7" t="str">
        <f t="shared" si="7"/>
        <v/>
      </c>
      <c r="AB57" s="7" t="str">
        <f t="shared" si="7"/>
        <v/>
      </c>
      <c r="AC57" s="7" t="str">
        <f t="shared" si="7"/>
        <v/>
      </c>
      <c r="AD57" s="7" t="str">
        <f t="shared" si="7"/>
        <v/>
      </c>
      <c r="AE57" s="7" t="str">
        <f t="shared" si="7"/>
        <v/>
      </c>
      <c r="AF57" s="7" t="str">
        <f t="shared" si="7"/>
        <v/>
      </c>
      <c r="AG57" s="7" t="str">
        <f t="shared" si="7"/>
        <v/>
      </c>
      <c r="AH57" s="7" t="str">
        <f t="shared" si="7"/>
        <v/>
      </c>
      <c r="AI57" s="7" t="str">
        <f t="shared" si="7"/>
        <v/>
      </c>
      <c r="AJ57" s="7" t="str">
        <f t="shared" si="7"/>
        <v/>
      </c>
      <c r="AK57" s="7" t="str">
        <f t="shared" si="7"/>
        <v/>
      </c>
      <c r="AL57" s="7" t="str">
        <f t="shared" si="7"/>
        <v/>
      </c>
      <c r="AM57" s="7" t="str">
        <f t="shared" si="7"/>
        <v/>
      </c>
      <c r="AN57" s="7" t="str">
        <f t="shared" si="7"/>
        <v/>
      </c>
    </row>
    <row r="58" spans="25:40" x14ac:dyDescent="0.25">
      <c r="Y58" s="7">
        <v>56</v>
      </c>
      <c r="Z58" s="7" t="str">
        <f t="shared" si="7"/>
        <v/>
      </c>
      <c r="AA58" s="7" t="str">
        <f t="shared" si="7"/>
        <v/>
      </c>
      <c r="AB58" s="7" t="str">
        <f t="shared" si="7"/>
        <v/>
      </c>
      <c r="AC58" s="7" t="str">
        <f t="shared" si="7"/>
        <v/>
      </c>
      <c r="AD58" s="7" t="str">
        <f t="shared" si="7"/>
        <v/>
      </c>
      <c r="AE58" s="7" t="str">
        <f t="shared" si="7"/>
        <v/>
      </c>
      <c r="AF58" s="7" t="str">
        <f t="shared" si="7"/>
        <v/>
      </c>
      <c r="AG58" s="7" t="str">
        <f t="shared" si="7"/>
        <v/>
      </c>
      <c r="AH58" s="7" t="str">
        <f t="shared" si="7"/>
        <v/>
      </c>
      <c r="AI58" s="7" t="str">
        <f t="shared" si="7"/>
        <v/>
      </c>
      <c r="AJ58" s="7" t="str">
        <f t="shared" si="7"/>
        <v/>
      </c>
      <c r="AK58" s="7" t="str">
        <f t="shared" si="7"/>
        <v/>
      </c>
      <c r="AL58" s="7" t="str">
        <f t="shared" si="7"/>
        <v/>
      </c>
      <c r="AM58" s="7" t="str">
        <f t="shared" si="7"/>
        <v/>
      </c>
      <c r="AN58" s="7" t="str">
        <f t="shared" si="7"/>
        <v/>
      </c>
    </row>
    <row r="59" spans="25:40" x14ac:dyDescent="0.25">
      <c r="Y59" s="7">
        <v>57</v>
      </c>
      <c r="Z59" s="7" t="str">
        <f t="shared" si="7"/>
        <v/>
      </c>
      <c r="AA59" s="7" t="str">
        <f t="shared" si="7"/>
        <v/>
      </c>
      <c r="AB59" s="7" t="str">
        <f t="shared" si="7"/>
        <v/>
      </c>
      <c r="AC59" s="7" t="str">
        <f t="shared" si="7"/>
        <v/>
      </c>
      <c r="AD59" s="7" t="str">
        <f t="shared" si="7"/>
        <v/>
      </c>
      <c r="AE59" s="7" t="str">
        <f t="shared" si="7"/>
        <v/>
      </c>
      <c r="AF59" s="7" t="str">
        <f t="shared" si="7"/>
        <v/>
      </c>
      <c r="AG59" s="7" t="str">
        <f t="shared" si="7"/>
        <v/>
      </c>
      <c r="AH59" s="7" t="str">
        <f t="shared" si="7"/>
        <v/>
      </c>
      <c r="AI59" s="7" t="str">
        <f t="shared" si="7"/>
        <v/>
      </c>
      <c r="AJ59" s="7" t="str">
        <f t="shared" si="7"/>
        <v/>
      </c>
      <c r="AK59" s="7" t="str">
        <f t="shared" si="7"/>
        <v/>
      </c>
      <c r="AL59" s="7" t="str">
        <f t="shared" si="7"/>
        <v/>
      </c>
      <c r="AM59" s="7" t="str">
        <f t="shared" si="7"/>
        <v/>
      </c>
      <c r="AN59" s="7" t="str">
        <f t="shared" si="7"/>
        <v/>
      </c>
    </row>
    <row r="60" spans="25:40" x14ac:dyDescent="0.25">
      <c r="Y60" s="7">
        <v>58</v>
      </c>
      <c r="Z60" s="7" t="str">
        <f t="shared" si="7"/>
        <v/>
      </c>
      <c r="AA60" s="7" t="str">
        <f t="shared" si="7"/>
        <v/>
      </c>
      <c r="AB60" s="7" t="str">
        <f t="shared" si="7"/>
        <v/>
      </c>
      <c r="AC60" s="7" t="str">
        <f t="shared" si="7"/>
        <v/>
      </c>
      <c r="AD60" s="7" t="str">
        <f t="shared" si="7"/>
        <v/>
      </c>
      <c r="AE60" s="7" t="str">
        <f t="shared" si="7"/>
        <v/>
      </c>
      <c r="AF60" s="7" t="str">
        <f t="shared" si="7"/>
        <v/>
      </c>
      <c r="AG60" s="7" t="str">
        <f t="shared" si="7"/>
        <v/>
      </c>
      <c r="AH60" s="7" t="str">
        <f t="shared" si="7"/>
        <v/>
      </c>
      <c r="AI60" s="7" t="str">
        <f t="shared" si="7"/>
        <v/>
      </c>
      <c r="AJ60" s="7" t="str">
        <f t="shared" si="7"/>
        <v/>
      </c>
      <c r="AK60" s="7" t="str">
        <f t="shared" si="7"/>
        <v/>
      </c>
      <c r="AL60" s="7" t="str">
        <f t="shared" si="7"/>
        <v/>
      </c>
      <c r="AM60" s="7" t="str">
        <f t="shared" si="7"/>
        <v/>
      </c>
      <c r="AN60" s="7" t="str">
        <f t="shared" si="7"/>
        <v/>
      </c>
    </row>
    <row r="61" spans="25:40" x14ac:dyDescent="0.25">
      <c r="Y61" s="7">
        <v>59</v>
      </c>
      <c r="Z61" s="7" t="str">
        <f t="shared" si="7"/>
        <v/>
      </c>
      <c r="AA61" s="7" t="str">
        <f t="shared" si="7"/>
        <v/>
      </c>
      <c r="AB61" s="7" t="str">
        <f t="shared" si="7"/>
        <v/>
      </c>
      <c r="AC61" s="7" t="str">
        <f t="shared" si="7"/>
        <v/>
      </c>
      <c r="AD61" s="7" t="str">
        <f t="shared" si="7"/>
        <v/>
      </c>
      <c r="AE61" s="7" t="str">
        <f t="shared" si="7"/>
        <v/>
      </c>
      <c r="AF61" s="7" t="str">
        <f t="shared" si="7"/>
        <v/>
      </c>
      <c r="AG61" s="7" t="str">
        <f t="shared" si="7"/>
        <v/>
      </c>
      <c r="AH61" s="7" t="str">
        <f t="shared" si="7"/>
        <v/>
      </c>
      <c r="AI61" s="7" t="str">
        <f t="shared" si="7"/>
        <v/>
      </c>
      <c r="AJ61" s="7" t="str">
        <f t="shared" si="7"/>
        <v/>
      </c>
      <c r="AK61" s="7" t="str">
        <f t="shared" si="7"/>
        <v/>
      </c>
      <c r="AL61" s="7" t="str">
        <f t="shared" si="7"/>
        <v/>
      </c>
      <c r="AM61" s="7" t="str">
        <f t="shared" si="7"/>
        <v/>
      </c>
      <c r="AN61" s="7" t="str">
        <f t="shared" si="7"/>
        <v/>
      </c>
    </row>
    <row r="62" spans="25:40" x14ac:dyDescent="0.25">
      <c r="Y62" s="7">
        <v>60</v>
      </c>
      <c r="Z62" s="7" t="str">
        <f t="shared" si="7"/>
        <v/>
      </c>
      <c r="AA62" s="7" t="str">
        <f t="shared" si="7"/>
        <v/>
      </c>
      <c r="AB62" s="7" t="str">
        <f t="shared" si="7"/>
        <v/>
      </c>
      <c r="AC62" s="7" t="str">
        <f t="shared" si="7"/>
        <v/>
      </c>
      <c r="AD62" s="7" t="str">
        <f t="shared" si="7"/>
        <v/>
      </c>
      <c r="AE62" s="7" t="str">
        <f t="shared" si="7"/>
        <v/>
      </c>
      <c r="AF62" s="7" t="str">
        <f t="shared" si="7"/>
        <v/>
      </c>
      <c r="AG62" s="7" t="str">
        <f t="shared" si="7"/>
        <v/>
      </c>
      <c r="AH62" s="7" t="str">
        <f t="shared" si="7"/>
        <v/>
      </c>
      <c r="AI62" s="7" t="str">
        <f t="shared" si="7"/>
        <v/>
      </c>
      <c r="AJ62" s="7" t="str">
        <f t="shared" si="7"/>
        <v/>
      </c>
      <c r="AK62" s="7" t="str">
        <f t="shared" si="7"/>
        <v/>
      </c>
      <c r="AL62" s="7" t="str">
        <f t="shared" si="7"/>
        <v/>
      </c>
      <c r="AM62" s="7" t="str">
        <f t="shared" si="7"/>
        <v/>
      </c>
      <c r="AN62" s="7" t="str">
        <f t="shared" si="7"/>
        <v/>
      </c>
    </row>
  </sheetData>
  <sheetProtection sheet="1" selectLockedCells="1"/>
  <mergeCells count="32">
    <mergeCell ref="A30:C30"/>
    <mergeCell ref="D30:E30"/>
    <mergeCell ref="F30:I30"/>
    <mergeCell ref="A28:C28"/>
    <mergeCell ref="D28:E28"/>
    <mergeCell ref="F28:I28"/>
    <mergeCell ref="A29:C29"/>
    <mergeCell ref="D29:E29"/>
    <mergeCell ref="F29:I29"/>
    <mergeCell ref="E20:F20"/>
    <mergeCell ref="J22:O22"/>
    <mergeCell ref="P22:U22"/>
    <mergeCell ref="J23:O30"/>
    <mergeCell ref="P23:U30"/>
    <mergeCell ref="A25:B25"/>
    <mergeCell ref="F26:H26"/>
    <mergeCell ref="A27:C27"/>
    <mergeCell ref="D27:E27"/>
    <mergeCell ref="F27:I27"/>
    <mergeCell ref="A3:B3"/>
    <mergeCell ref="G17:H17"/>
    <mergeCell ref="J17:K17"/>
    <mergeCell ref="M17:N17"/>
    <mergeCell ref="P17:Q17"/>
    <mergeCell ref="E19:F19"/>
    <mergeCell ref="A1:W1"/>
    <mergeCell ref="A2:B2"/>
    <mergeCell ref="C2:E2"/>
    <mergeCell ref="H2:J2"/>
    <mergeCell ref="K2:O2"/>
    <mergeCell ref="P2:R2"/>
    <mergeCell ref="T2:W2"/>
  </mergeCells>
  <conditionalFormatting sqref="E4:E13">
    <cfRule type="cellIs" dxfId="59" priority="19" operator="equal">
      <formula>0</formula>
    </cfRule>
    <cfRule type="cellIs" dxfId="58" priority="20" operator="lessThan">
      <formula>0</formula>
    </cfRule>
  </conditionalFormatting>
  <conditionalFormatting sqref="G19:U19">
    <cfRule type="expression" dxfId="57" priority="18" stopIfTrue="1">
      <formula>G15=1</formula>
    </cfRule>
  </conditionalFormatting>
  <conditionalFormatting sqref="G19:U19">
    <cfRule type="expression" dxfId="56" priority="17" stopIfTrue="1">
      <formula>G15=2</formula>
    </cfRule>
  </conditionalFormatting>
  <conditionalFormatting sqref="G19:U19">
    <cfRule type="expression" dxfId="55" priority="16" stopIfTrue="1">
      <formula>G15=3</formula>
    </cfRule>
  </conditionalFormatting>
  <conditionalFormatting sqref="G3:G13 G19:G20">
    <cfRule type="expression" dxfId="54" priority="9">
      <formula>$C$3=1</formula>
    </cfRule>
  </conditionalFormatting>
  <conditionalFormatting sqref="G3:H13 G19:H20">
    <cfRule type="expression" dxfId="53" priority="10">
      <formula>$C$3=2</formula>
    </cfRule>
  </conditionalFormatting>
  <conditionalFormatting sqref="G3:I13 G19:I20">
    <cfRule type="expression" dxfId="52" priority="11">
      <formula>$C$3=3</formula>
    </cfRule>
  </conditionalFormatting>
  <conditionalFormatting sqref="G3:J13 G19:J20">
    <cfRule type="expression" dxfId="51" priority="12">
      <formula>$C$3=4</formula>
    </cfRule>
  </conditionalFormatting>
  <conditionalFormatting sqref="G3:K13 G19:K20">
    <cfRule type="expression" dxfId="50" priority="13">
      <formula>$C$3=5</formula>
    </cfRule>
  </conditionalFormatting>
  <conditionalFormatting sqref="G3:L13 G19:L20">
    <cfRule type="expression" dxfId="49" priority="14">
      <formula>$C$3=6</formula>
    </cfRule>
  </conditionalFormatting>
  <conditionalFormatting sqref="G3:M13 G19:M20">
    <cfRule type="expression" dxfId="48" priority="15">
      <formula>$C$3=7</formula>
    </cfRule>
  </conditionalFormatting>
  <conditionalFormatting sqref="G3:N13 G19:N20">
    <cfRule type="expression" dxfId="47" priority="8">
      <formula>$C$3=8</formula>
    </cfRule>
  </conditionalFormatting>
  <conditionalFormatting sqref="G3:O13 G19:O20">
    <cfRule type="expression" dxfId="46" priority="7">
      <formula>$C$3=9</formula>
    </cfRule>
  </conditionalFormatting>
  <conditionalFormatting sqref="G3:P13 G19:P20">
    <cfRule type="expression" dxfId="45" priority="6">
      <formula>$C$3=10</formula>
    </cfRule>
  </conditionalFormatting>
  <conditionalFormatting sqref="G3:Q13 G19:Q20">
    <cfRule type="expression" dxfId="44" priority="5">
      <formula>$C$3=11</formula>
    </cfRule>
  </conditionalFormatting>
  <conditionalFormatting sqref="G3:R13 G19:R20">
    <cfRule type="expression" dxfId="43" priority="4">
      <formula>$C$3=12</formula>
    </cfRule>
  </conditionalFormatting>
  <conditionalFormatting sqref="G3:S13 G19:S20">
    <cfRule type="expression" dxfId="42" priority="3">
      <formula>$C$3=13</formula>
    </cfRule>
  </conditionalFormatting>
  <conditionalFormatting sqref="G3:T13 G19:T20">
    <cfRule type="expression" dxfId="41" priority="2">
      <formula>$C$3=14</formula>
    </cfRule>
  </conditionalFormatting>
  <conditionalFormatting sqref="G3:U13 G19:U20">
    <cfRule type="expression" dxfId="40" priority="1">
      <formula>$C$3=15</formula>
    </cfRule>
  </conditionalFormatting>
  <dataValidations count="15">
    <dataValidation type="list" allowBlank="1" showInputMessage="1" showErrorMessage="1" error="Cette classe n'existe pas,il faut peut-être augmenter le nombre de classes." sqref="U4:U13">
      <formula1>$AN$2:$AN$63</formula1>
    </dataValidation>
    <dataValidation type="list" allowBlank="1" showInputMessage="1" showErrorMessage="1" error="Cette classe n'existe pas,il faut peut-être augmenter le nombre de classes." sqref="T4:T13">
      <formula1>$AM$2:$AM$63</formula1>
    </dataValidation>
    <dataValidation type="list" allowBlank="1" showInputMessage="1" showErrorMessage="1" error="Cette classe n'existe pas,il faut peut-être augmenter le nombre de classes." sqref="S4:S13">
      <formula1>$AL$2:$AL$63</formula1>
    </dataValidation>
    <dataValidation type="list" allowBlank="1" showInputMessage="1" showErrorMessage="1" error="Cette classe n'existe pas,il faut peut-être augmenter le nombre de classes." sqref="R4:R13">
      <formula1>$AK$2:$AK$63</formula1>
    </dataValidation>
    <dataValidation type="list" allowBlank="1" showInputMessage="1" showErrorMessage="1" error="Cette classe n'existe pas,il faut peut-être augmenter le nombre de classes." sqref="Q4:Q13">
      <formula1>$AJ$2:$AJ$63</formula1>
    </dataValidation>
    <dataValidation type="list" allowBlank="1" showInputMessage="1" showErrorMessage="1" error="Cette classe n'existe pas,il faut peut-être augmenter le nombre de classes." sqref="P4:P13">
      <formula1>$AI$2:$AI$63</formula1>
    </dataValidation>
    <dataValidation type="list" allowBlank="1" showInputMessage="1" showErrorMessage="1" error="Cette classe n'existe pas,il faut peut-être augmenter le nombre de classes." sqref="O4:O13">
      <formula1>$AH$2:$AH$63</formula1>
    </dataValidation>
    <dataValidation type="list" allowBlank="1" showInputMessage="1" showErrorMessage="1" error="Cette classe n'existe pas,il faut peut-être augmenter le nombre de classes." sqref="N4:N13">
      <formula1>$AG$2:$AG$63</formula1>
    </dataValidation>
    <dataValidation type="list" allowBlank="1" showInputMessage="1" showErrorMessage="1" error="Cette classe n'existe pas,il faut peut-être augmenter le nombre de classes." sqref="M4:M13">
      <formula1>$AF$2:$AF$63</formula1>
    </dataValidation>
    <dataValidation type="list" allowBlank="1" showInputMessage="1" showErrorMessage="1" error="Cette classe n'existe pas, il faut peut-être augmenter le nombre de classes." sqref="L4:L13">
      <formula1>$AE$2:$AE$63</formula1>
    </dataValidation>
    <dataValidation type="list" allowBlank="1" showInputMessage="1" showErrorMessage="1" error="Cette classe n'existe pas,il faut peut-être augmenter le nombre de classes." sqref="K4:K13">
      <formula1>$AD$2:$AD$63</formula1>
    </dataValidation>
    <dataValidation type="list" allowBlank="1" showInputMessage="1" showErrorMessage="1" error="Cette classe n'existe pas,il faut peut-être augmenter le nombre de classes." sqref="J4:J13">
      <formula1>$AC$2:$AC$63</formula1>
    </dataValidation>
    <dataValidation type="list" allowBlank="1" showInputMessage="1" showErrorMessage="1" error="Cette classe n'existe pas,il faut peut-être augmenter le nombre de classes." sqref="I4:I13">
      <formula1>$AB$2:$AB$63</formula1>
    </dataValidation>
    <dataValidation type="list" allowBlank="1" showInputMessage="1" showErrorMessage="1" error="Cette classe n'existe pas,il faut peut-être augmenter le nombre de classes." sqref="H4:H13">
      <formula1>$AA$2:$AA$62</formula1>
    </dataValidation>
    <dataValidation type="list" showInputMessage="1" showErrorMessage="1" sqref="G4:G13">
      <formula1>$Z$2:$Z$62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62"/>
  <sheetViews>
    <sheetView zoomScaleNormal="100" zoomScaleSheetLayoutView="90" workbookViewId="0">
      <selection activeCell="C3" sqref="C3"/>
    </sheetView>
  </sheetViews>
  <sheetFormatPr baseColWidth="10" defaultRowHeight="15" x14ac:dyDescent="0.25"/>
  <cols>
    <col min="1" max="1" width="9.85546875" style="7" customWidth="1"/>
    <col min="2" max="3" width="8.7109375" style="7" customWidth="1"/>
    <col min="4" max="5" width="13.28515625" style="7" customWidth="1"/>
    <col min="6" max="6" width="3" style="7" customWidth="1"/>
    <col min="7" max="21" width="8.28515625" style="7" customWidth="1"/>
    <col min="22" max="22" width="1.7109375" style="7" customWidth="1"/>
    <col min="23" max="23" width="10.28515625" style="7" customWidth="1"/>
    <col min="24" max="24" width="2" style="7" customWidth="1"/>
    <col min="25" max="40" width="11.42578125" style="7" hidden="1" customWidth="1"/>
    <col min="41" max="16384" width="11.42578125" style="7"/>
  </cols>
  <sheetData>
    <row r="1" spans="1:40" ht="24" thickBot="1" x14ac:dyDescent="0.3">
      <c r="A1" s="190" t="s">
        <v>41</v>
      </c>
      <c r="B1" s="191"/>
      <c r="C1" s="191"/>
      <c r="D1" s="191"/>
      <c r="E1" s="191"/>
      <c r="F1" s="191"/>
      <c r="G1" s="192"/>
      <c r="H1" s="192"/>
      <c r="I1" s="192"/>
      <c r="J1" s="192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3"/>
      <c r="Z1" s="7">
        <v>1</v>
      </c>
      <c r="AA1" s="7">
        <v>2</v>
      </c>
      <c r="AB1" s="7">
        <v>3</v>
      </c>
      <c r="AC1" s="7">
        <v>4</v>
      </c>
      <c r="AD1" s="7">
        <v>5</v>
      </c>
      <c r="AE1" s="7">
        <v>6</v>
      </c>
      <c r="AF1" s="7">
        <v>7</v>
      </c>
      <c r="AG1" s="7">
        <v>8</v>
      </c>
      <c r="AH1" s="7">
        <v>9</v>
      </c>
      <c r="AI1" s="7">
        <v>10</v>
      </c>
      <c r="AJ1" s="7">
        <v>11</v>
      </c>
      <c r="AK1" s="7">
        <v>12</v>
      </c>
      <c r="AL1" s="7">
        <v>13</v>
      </c>
      <c r="AM1" s="7">
        <v>14</v>
      </c>
      <c r="AN1" s="7">
        <v>15</v>
      </c>
    </row>
    <row r="2" spans="1:40" ht="30" customHeight="1" x14ac:dyDescent="0.25">
      <c r="A2" s="203" t="s">
        <v>42</v>
      </c>
      <c r="B2" s="204"/>
      <c r="C2" s="194"/>
      <c r="D2" s="195"/>
      <c r="E2" s="196"/>
      <c r="F2" s="9"/>
      <c r="G2" s="137" t="s">
        <v>48</v>
      </c>
      <c r="H2" s="195"/>
      <c r="I2" s="195"/>
      <c r="J2" s="196"/>
      <c r="K2" s="197" t="s">
        <v>84</v>
      </c>
      <c r="L2" s="198"/>
      <c r="M2" s="198"/>
      <c r="N2" s="198"/>
      <c r="O2" s="198"/>
      <c r="P2" s="199">
        <f ca="1">TODAY()</f>
        <v>42845</v>
      </c>
      <c r="Q2" s="200"/>
      <c r="R2" s="201"/>
      <c r="S2" s="137" t="s">
        <v>43</v>
      </c>
      <c r="T2" s="195"/>
      <c r="U2" s="195"/>
      <c r="V2" s="195"/>
      <c r="W2" s="202"/>
      <c r="Y2" s="7">
        <v>0</v>
      </c>
      <c r="Z2" s="7" t="str">
        <f>IF($C$3&gt;=Z$1,Y2,"")</f>
        <v/>
      </c>
      <c r="AA2" s="7" t="str">
        <f>IF($C$3&gt;=AA$1,Z2,"")</f>
        <v/>
      </c>
      <c r="AB2" s="7" t="str">
        <f>IF($C$3&gt;=AB$1,AA2,"")</f>
        <v/>
      </c>
      <c r="AC2" s="7" t="str">
        <f t="shared" ref="AC2:AN16" si="0">IF($C$3&gt;=AC$1,AB2,"")</f>
        <v/>
      </c>
      <c r="AD2" s="7" t="str">
        <f t="shared" si="0"/>
        <v/>
      </c>
      <c r="AE2" s="7" t="str">
        <f t="shared" si="0"/>
        <v/>
      </c>
      <c r="AF2" s="7" t="str">
        <f t="shared" si="0"/>
        <v/>
      </c>
      <c r="AG2" s="7" t="str">
        <f t="shared" si="0"/>
        <v/>
      </c>
      <c r="AH2" s="7" t="str">
        <f t="shared" si="0"/>
        <v/>
      </c>
      <c r="AI2" s="7" t="str">
        <f t="shared" si="0"/>
        <v/>
      </c>
      <c r="AJ2" s="7" t="str">
        <f t="shared" si="0"/>
        <v/>
      </c>
      <c r="AK2" s="7" t="str">
        <f t="shared" si="0"/>
        <v/>
      </c>
      <c r="AL2" s="7" t="str">
        <f t="shared" si="0"/>
        <v/>
      </c>
      <c r="AM2" s="7" t="str">
        <f t="shared" si="0"/>
        <v/>
      </c>
      <c r="AN2" s="7" t="str">
        <f t="shared" si="0"/>
        <v/>
      </c>
    </row>
    <row r="3" spans="1:40" ht="30" x14ac:dyDescent="0.25">
      <c r="A3" s="205" t="s">
        <v>30</v>
      </c>
      <c r="B3" s="206"/>
      <c r="C3" s="84">
        <v>0</v>
      </c>
      <c r="D3" s="85" t="s">
        <v>15</v>
      </c>
      <c r="E3" s="85" t="s">
        <v>17</v>
      </c>
      <c r="F3" s="10"/>
      <c r="G3" s="121" t="s">
        <v>1</v>
      </c>
      <c r="H3" s="82" t="s">
        <v>2</v>
      </c>
      <c r="I3" s="82" t="s">
        <v>3</v>
      </c>
      <c r="J3" s="82" t="s">
        <v>4</v>
      </c>
      <c r="K3" s="82" t="s">
        <v>5</v>
      </c>
      <c r="L3" s="82" t="s">
        <v>6</v>
      </c>
      <c r="M3" s="82" t="s">
        <v>7</v>
      </c>
      <c r="N3" s="82" t="s">
        <v>8</v>
      </c>
      <c r="O3" s="122" t="s">
        <v>9</v>
      </c>
      <c r="P3" s="122" t="s">
        <v>10</v>
      </c>
      <c r="Q3" s="122" t="s">
        <v>11</v>
      </c>
      <c r="R3" s="122" t="s">
        <v>12</v>
      </c>
      <c r="S3" s="122" t="s">
        <v>31</v>
      </c>
      <c r="T3" s="122" t="s">
        <v>32</v>
      </c>
      <c r="U3" s="123" t="s">
        <v>33</v>
      </c>
      <c r="V3" s="78"/>
      <c r="W3" s="14" t="s">
        <v>47</v>
      </c>
      <c r="Y3" s="7">
        <v>1</v>
      </c>
      <c r="Z3" s="7" t="str">
        <f t="shared" ref="Z3:AN18" si="1">IF($C$3&gt;=Z$1,Y3,"")</f>
        <v/>
      </c>
      <c r="AA3" s="7" t="str">
        <f t="shared" si="1"/>
        <v/>
      </c>
      <c r="AB3" s="7" t="str">
        <f t="shared" si="1"/>
        <v/>
      </c>
      <c r="AC3" s="7" t="str">
        <f t="shared" si="1"/>
        <v/>
      </c>
      <c r="AD3" s="7" t="str">
        <f t="shared" si="1"/>
        <v/>
      </c>
      <c r="AE3" s="7" t="str">
        <f t="shared" si="1"/>
        <v/>
      </c>
      <c r="AF3" s="7" t="str">
        <f t="shared" si="1"/>
        <v/>
      </c>
      <c r="AG3" s="7" t="str">
        <f t="shared" si="1"/>
        <v/>
      </c>
      <c r="AH3" s="7" t="str">
        <f t="shared" si="1"/>
        <v/>
      </c>
      <c r="AI3" s="7" t="str">
        <f t="shared" si="1"/>
        <v/>
      </c>
      <c r="AJ3" s="7" t="str">
        <f t="shared" si="1"/>
        <v/>
      </c>
      <c r="AK3" s="7" t="str">
        <f t="shared" si="1"/>
        <v/>
      </c>
      <c r="AL3" s="7" t="str">
        <f t="shared" si="1"/>
        <v/>
      </c>
      <c r="AM3" s="7" t="str">
        <f t="shared" si="1"/>
        <v/>
      </c>
      <c r="AN3" s="7" t="str">
        <f t="shared" si="0"/>
        <v/>
      </c>
    </row>
    <row r="4" spans="1:40" x14ac:dyDescent="0.25">
      <c r="A4" s="53"/>
      <c r="B4" s="112"/>
      <c r="C4" s="11" t="s">
        <v>51</v>
      </c>
      <c r="D4" s="54">
        <f>Arrivées!C2+Passages!F3</f>
        <v>0</v>
      </c>
      <c r="E4" s="86">
        <f>D4-SUM(G4:U4)</f>
        <v>0</v>
      </c>
      <c r="F4" s="10"/>
      <c r="G4" s="124"/>
      <c r="H4" s="70"/>
      <c r="I4" s="70"/>
      <c r="J4" s="70"/>
      <c r="K4" s="70"/>
      <c r="L4" s="70"/>
      <c r="M4" s="70"/>
      <c r="N4" s="70"/>
      <c r="O4" s="71"/>
      <c r="P4" s="71"/>
      <c r="Q4" s="71"/>
      <c r="R4" s="71"/>
      <c r="S4" s="71"/>
      <c r="T4" s="71"/>
      <c r="U4" s="125"/>
      <c r="V4" s="35"/>
      <c r="W4" s="13">
        <f>SUM(D4:D6)</f>
        <v>0</v>
      </c>
      <c r="Y4" s="7">
        <v>2</v>
      </c>
      <c r="Z4" s="7" t="str">
        <f t="shared" si="1"/>
        <v/>
      </c>
      <c r="AA4" s="7" t="str">
        <f t="shared" si="1"/>
        <v/>
      </c>
      <c r="AB4" s="7" t="str">
        <f t="shared" si="1"/>
        <v/>
      </c>
      <c r="AC4" s="7" t="str">
        <f t="shared" si="1"/>
        <v/>
      </c>
      <c r="AD4" s="7" t="str">
        <f t="shared" si="1"/>
        <v/>
      </c>
      <c r="AE4" s="7" t="str">
        <f t="shared" si="1"/>
        <v/>
      </c>
      <c r="AF4" s="7" t="str">
        <f t="shared" si="1"/>
        <v/>
      </c>
      <c r="AG4" s="7" t="str">
        <f t="shared" si="1"/>
        <v/>
      </c>
      <c r="AH4" s="7" t="str">
        <f t="shared" si="1"/>
        <v/>
      </c>
      <c r="AI4" s="7" t="str">
        <f t="shared" si="1"/>
        <v/>
      </c>
      <c r="AJ4" s="7" t="str">
        <f t="shared" si="1"/>
        <v/>
      </c>
      <c r="AK4" s="7" t="str">
        <f t="shared" si="1"/>
        <v/>
      </c>
      <c r="AL4" s="7" t="str">
        <f t="shared" si="1"/>
        <v/>
      </c>
      <c r="AM4" s="7" t="str">
        <f t="shared" si="1"/>
        <v/>
      </c>
      <c r="AN4" s="7" t="str">
        <f t="shared" si="0"/>
        <v/>
      </c>
    </row>
    <row r="5" spans="1:40" x14ac:dyDescent="0.25">
      <c r="A5" s="55"/>
      <c r="B5" s="113"/>
      <c r="C5" s="11" t="s">
        <v>25</v>
      </c>
      <c r="D5" s="54">
        <f>'Répartition N'!D4-Départs!G2+Arrivées!C3+Passages!F4-Passages!F3+Passages!M3-Passages!M4</f>
        <v>0</v>
      </c>
      <c r="E5" s="86">
        <f t="shared" ref="E5:E11" si="2">D5-SUM(G5:U5)</f>
        <v>0</v>
      </c>
      <c r="F5" s="10"/>
      <c r="G5" s="124"/>
      <c r="H5" s="70"/>
      <c r="I5" s="70"/>
      <c r="J5" s="70"/>
      <c r="K5" s="70"/>
      <c r="L5" s="70"/>
      <c r="M5" s="70"/>
      <c r="N5" s="70"/>
      <c r="O5" s="71"/>
      <c r="P5" s="71"/>
      <c r="Q5" s="71"/>
      <c r="R5" s="71"/>
      <c r="S5" s="71"/>
      <c r="T5" s="71"/>
      <c r="U5" s="125"/>
      <c r="V5" s="35"/>
      <c r="W5" s="15" t="s">
        <v>46</v>
      </c>
      <c r="Y5" s="7">
        <v>3</v>
      </c>
      <c r="Z5" s="7" t="str">
        <f t="shared" si="1"/>
        <v/>
      </c>
      <c r="AA5" s="7" t="str">
        <f t="shared" si="1"/>
        <v/>
      </c>
      <c r="AB5" s="7" t="str">
        <f t="shared" si="1"/>
        <v/>
      </c>
      <c r="AC5" s="7" t="str">
        <f t="shared" si="1"/>
        <v/>
      </c>
      <c r="AD5" s="7" t="str">
        <f t="shared" si="1"/>
        <v/>
      </c>
      <c r="AE5" s="7" t="str">
        <f t="shared" si="1"/>
        <v/>
      </c>
      <c r="AF5" s="7" t="str">
        <f t="shared" si="1"/>
        <v/>
      </c>
      <c r="AG5" s="7" t="str">
        <f t="shared" si="1"/>
        <v/>
      </c>
      <c r="AH5" s="7" t="str">
        <f t="shared" si="1"/>
        <v/>
      </c>
      <c r="AI5" s="7" t="str">
        <f t="shared" si="1"/>
        <v/>
      </c>
      <c r="AJ5" s="7" t="str">
        <f t="shared" si="1"/>
        <v/>
      </c>
      <c r="AK5" s="7" t="str">
        <f t="shared" si="1"/>
        <v/>
      </c>
      <c r="AL5" s="7" t="str">
        <f t="shared" si="1"/>
        <v/>
      </c>
      <c r="AM5" s="7" t="str">
        <f t="shared" si="1"/>
        <v/>
      </c>
      <c r="AN5" s="7" t="str">
        <f t="shared" si="0"/>
        <v/>
      </c>
    </row>
    <row r="6" spans="1:40" x14ac:dyDescent="0.25">
      <c r="A6" s="55"/>
      <c r="B6" s="113"/>
      <c r="C6" s="11" t="s">
        <v>24</v>
      </c>
      <c r="D6" s="54">
        <f>'Répartition N'!D5-Départs!G3+Arrivées!C4+Passages!F5-Passages!F4+Passages!M4-Passages!M5</f>
        <v>0</v>
      </c>
      <c r="E6" s="86">
        <f t="shared" si="2"/>
        <v>0</v>
      </c>
      <c r="F6" s="10"/>
      <c r="G6" s="124"/>
      <c r="H6" s="70"/>
      <c r="I6" s="70"/>
      <c r="J6" s="70"/>
      <c r="K6" s="70"/>
      <c r="L6" s="70"/>
      <c r="M6" s="70"/>
      <c r="N6" s="70"/>
      <c r="O6" s="71"/>
      <c r="P6" s="71"/>
      <c r="Q6" s="71"/>
      <c r="R6" s="71"/>
      <c r="S6" s="71"/>
      <c r="T6" s="71"/>
      <c r="U6" s="125"/>
      <c r="V6" s="35"/>
      <c r="W6" s="14">
        <f>SUM(D7:D13)</f>
        <v>0</v>
      </c>
      <c r="Y6" s="7">
        <v>4</v>
      </c>
      <c r="Z6" s="7" t="str">
        <f t="shared" si="1"/>
        <v/>
      </c>
      <c r="AA6" s="7" t="str">
        <f t="shared" si="1"/>
        <v/>
      </c>
      <c r="AB6" s="7" t="str">
        <f t="shared" si="1"/>
        <v/>
      </c>
      <c r="AC6" s="7" t="str">
        <f t="shared" si="1"/>
        <v/>
      </c>
      <c r="AD6" s="7" t="str">
        <f t="shared" si="1"/>
        <v/>
      </c>
      <c r="AE6" s="7" t="str">
        <f t="shared" si="1"/>
        <v/>
      </c>
      <c r="AF6" s="7" t="str">
        <f t="shared" si="1"/>
        <v/>
      </c>
      <c r="AG6" s="7" t="str">
        <f t="shared" si="1"/>
        <v/>
      </c>
      <c r="AH6" s="7" t="str">
        <f t="shared" si="1"/>
        <v/>
      </c>
      <c r="AI6" s="7" t="str">
        <f t="shared" si="1"/>
        <v/>
      </c>
      <c r="AJ6" s="7" t="str">
        <f t="shared" si="1"/>
        <v/>
      </c>
      <c r="AK6" s="7" t="str">
        <f t="shared" si="1"/>
        <v/>
      </c>
      <c r="AL6" s="7" t="str">
        <f t="shared" si="1"/>
        <v/>
      </c>
      <c r="AM6" s="7" t="str">
        <f t="shared" si="1"/>
        <v/>
      </c>
      <c r="AN6" s="7" t="str">
        <f t="shared" si="0"/>
        <v/>
      </c>
    </row>
    <row r="7" spans="1:40" x14ac:dyDescent="0.25">
      <c r="A7" s="118" t="s">
        <v>115</v>
      </c>
      <c r="B7" s="114"/>
      <c r="C7" s="11" t="s">
        <v>23</v>
      </c>
      <c r="D7" s="54">
        <f>'Répartition N'!D6-Départs!G4+Arrivées!C5+Passages!F6-Passages!F5+Passages!M5-Passages!M6</f>
        <v>0</v>
      </c>
      <c r="E7" s="86">
        <f t="shared" si="2"/>
        <v>0</v>
      </c>
      <c r="F7" s="10"/>
      <c r="G7" s="124"/>
      <c r="H7" s="70"/>
      <c r="I7" s="70"/>
      <c r="J7" s="70"/>
      <c r="K7" s="70"/>
      <c r="L7" s="70"/>
      <c r="M7" s="70"/>
      <c r="N7" s="70"/>
      <c r="O7" s="71"/>
      <c r="P7" s="71"/>
      <c r="Q7" s="71"/>
      <c r="R7" s="71"/>
      <c r="S7" s="71"/>
      <c r="T7" s="71"/>
      <c r="U7" s="125"/>
      <c r="V7" s="35"/>
      <c r="W7" s="15" t="s">
        <v>44</v>
      </c>
      <c r="Y7" s="7">
        <v>5</v>
      </c>
      <c r="Z7" s="7" t="str">
        <f t="shared" si="1"/>
        <v/>
      </c>
      <c r="AA7" s="7" t="str">
        <f t="shared" si="1"/>
        <v/>
      </c>
      <c r="AB7" s="7" t="str">
        <f t="shared" si="1"/>
        <v/>
      </c>
      <c r="AC7" s="7" t="str">
        <f t="shared" si="1"/>
        <v/>
      </c>
      <c r="AD7" s="7" t="str">
        <f t="shared" si="1"/>
        <v/>
      </c>
      <c r="AE7" s="7" t="str">
        <f t="shared" si="1"/>
        <v/>
      </c>
      <c r="AF7" s="7" t="str">
        <f t="shared" si="1"/>
        <v/>
      </c>
      <c r="AG7" s="7" t="str">
        <f t="shared" si="1"/>
        <v/>
      </c>
      <c r="AH7" s="7" t="str">
        <f t="shared" si="1"/>
        <v/>
      </c>
      <c r="AI7" s="7" t="str">
        <f t="shared" si="1"/>
        <v/>
      </c>
      <c r="AJ7" s="7" t="str">
        <f t="shared" si="1"/>
        <v/>
      </c>
      <c r="AK7" s="7" t="str">
        <f t="shared" si="1"/>
        <v/>
      </c>
      <c r="AL7" s="7" t="str">
        <f t="shared" si="1"/>
        <v/>
      </c>
      <c r="AM7" s="7" t="str">
        <f t="shared" si="1"/>
        <v/>
      </c>
      <c r="AN7" s="7" t="str">
        <f t="shared" si="0"/>
        <v/>
      </c>
    </row>
    <row r="8" spans="1:40" x14ac:dyDescent="0.25">
      <c r="A8" s="118" t="s">
        <v>116</v>
      </c>
      <c r="B8" s="114"/>
      <c r="C8" s="11" t="s">
        <v>22</v>
      </c>
      <c r="D8" s="54">
        <f>'Répartition N'!D7-Départs!G5+Arrivées!C6+Passages!F7-Passages!F6+Passages!M6-Passages!M7</f>
        <v>0</v>
      </c>
      <c r="E8" s="86">
        <f t="shared" si="2"/>
        <v>0</v>
      </c>
      <c r="F8" s="10"/>
      <c r="G8" s="124"/>
      <c r="H8" s="70"/>
      <c r="I8" s="70"/>
      <c r="J8" s="70"/>
      <c r="K8" s="70"/>
      <c r="L8" s="70"/>
      <c r="M8" s="70"/>
      <c r="N8" s="70"/>
      <c r="O8" s="71"/>
      <c r="P8" s="71"/>
      <c r="Q8" s="71"/>
      <c r="R8" s="71"/>
      <c r="S8" s="71"/>
      <c r="T8" s="71"/>
      <c r="U8" s="125"/>
      <c r="V8" s="35"/>
      <c r="W8" s="15">
        <f>SUM(D7:D9)</f>
        <v>0</v>
      </c>
      <c r="Y8" s="7">
        <v>6</v>
      </c>
      <c r="Z8" s="7" t="str">
        <f t="shared" si="1"/>
        <v/>
      </c>
      <c r="AA8" s="7" t="str">
        <f t="shared" si="1"/>
        <v/>
      </c>
      <c r="AB8" s="7" t="str">
        <f t="shared" si="1"/>
        <v/>
      </c>
      <c r="AC8" s="7" t="str">
        <f t="shared" si="1"/>
        <v/>
      </c>
      <c r="AD8" s="7" t="str">
        <f t="shared" si="1"/>
        <v/>
      </c>
      <c r="AE8" s="7" t="str">
        <f t="shared" si="1"/>
        <v/>
      </c>
      <c r="AF8" s="7" t="str">
        <f t="shared" si="1"/>
        <v/>
      </c>
      <c r="AG8" s="7" t="str">
        <f t="shared" si="1"/>
        <v/>
      </c>
      <c r="AH8" s="7" t="str">
        <f t="shared" si="1"/>
        <v/>
      </c>
      <c r="AI8" s="7" t="str">
        <f t="shared" si="1"/>
        <v/>
      </c>
      <c r="AJ8" s="7" t="str">
        <f t="shared" si="1"/>
        <v/>
      </c>
      <c r="AK8" s="7" t="str">
        <f t="shared" si="1"/>
        <v/>
      </c>
      <c r="AL8" s="7" t="str">
        <f t="shared" si="1"/>
        <v/>
      </c>
      <c r="AM8" s="7" t="str">
        <f t="shared" si="1"/>
        <v/>
      </c>
      <c r="AN8" s="7" t="str">
        <f t="shared" si="0"/>
        <v/>
      </c>
    </row>
    <row r="9" spans="1:40" x14ac:dyDescent="0.25">
      <c r="A9" s="118" t="s">
        <v>117</v>
      </c>
      <c r="B9" s="114"/>
      <c r="C9" s="11" t="s">
        <v>21</v>
      </c>
      <c r="D9" s="54">
        <f>'Répartition N'!D8-Départs!G6+Arrivées!C7+Passages!F8-Passages!F7+Passages!M7-Passages!M8</f>
        <v>0</v>
      </c>
      <c r="E9" s="86">
        <f t="shared" si="2"/>
        <v>0</v>
      </c>
      <c r="F9" s="10"/>
      <c r="G9" s="124"/>
      <c r="H9" s="70"/>
      <c r="I9" s="70"/>
      <c r="J9" s="70"/>
      <c r="K9" s="70"/>
      <c r="L9" s="70"/>
      <c r="M9" s="70"/>
      <c r="N9" s="70"/>
      <c r="O9" s="71"/>
      <c r="P9" s="71"/>
      <c r="Q9" s="71"/>
      <c r="R9" s="71"/>
      <c r="S9" s="71"/>
      <c r="T9" s="71"/>
      <c r="U9" s="125"/>
      <c r="V9" s="35"/>
      <c r="W9" s="15" t="s">
        <v>45</v>
      </c>
      <c r="Y9" s="7">
        <v>7</v>
      </c>
      <c r="Z9" s="7" t="str">
        <f t="shared" si="1"/>
        <v/>
      </c>
      <c r="AA9" s="7" t="str">
        <f t="shared" si="1"/>
        <v/>
      </c>
      <c r="AB9" s="7" t="str">
        <f t="shared" si="1"/>
        <v/>
      </c>
      <c r="AC9" s="7" t="str">
        <f t="shared" si="1"/>
        <v/>
      </c>
      <c r="AD9" s="7" t="str">
        <f t="shared" si="1"/>
        <v/>
      </c>
      <c r="AE9" s="7" t="str">
        <f t="shared" si="1"/>
        <v/>
      </c>
      <c r="AF9" s="7" t="str">
        <f t="shared" si="1"/>
        <v/>
      </c>
      <c r="AG9" s="7" t="str">
        <f t="shared" si="1"/>
        <v/>
      </c>
      <c r="AH9" s="7" t="str">
        <f t="shared" si="1"/>
        <v/>
      </c>
      <c r="AI9" s="7" t="str">
        <f t="shared" si="1"/>
        <v/>
      </c>
      <c r="AJ9" s="7" t="str">
        <f t="shared" si="1"/>
        <v/>
      </c>
      <c r="AK9" s="7" t="str">
        <f t="shared" si="1"/>
        <v/>
      </c>
      <c r="AL9" s="7" t="str">
        <f t="shared" si="1"/>
        <v/>
      </c>
      <c r="AM9" s="7" t="str">
        <f t="shared" si="1"/>
        <v/>
      </c>
      <c r="AN9" s="7" t="str">
        <f t="shared" si="0"/>
        <v/>
      </c>
    </row>
    <row r="10" spans="1:40" x14ac:dyDescent="0.25">
      <c r="A10" s="119" t="s">
        <v>118</v>
      </c>
      <c r="B10" s="115"/>
      <c r="C10" s="11" t="s">
        <v>20</v>
      </c>
      <c r="D10" s="54">
        <f>'Répartition N'!D9-Départs!G7+Arrivées!C8+Passages!F9-Passages!F8+Passages!M8-Passages!M9</f>
        <v>0</v>
      </c>
      <c r="E10" s="86">
        <f t="shared" si="2"/>
        <v>0</v>
      </c>
      <c r="F10" s="10"/>
      <c r="G10" s="124"/>
      <c r="H10" s="70"/>
      <c r="I10" s="70"/>
      <c r="J10" s="70"/>
      <c r="K10" s="70"/>
      <c r="L10" s="70"/>
      <c r="M10" s="70"/>
      <c r="N10" s="70"/>
      <c r="O10" s="71"/>
      <c r="P10" s="71"/>
      <c r="Q10" s="71"/>
      <c r="R10" s="71"/>
      <c r="S10" s="71"/>
      <c r="T10" s="71"/>
      <c r="U10" s="125"/>
      <c r="V10" s="35"/>
      <c r="W10" s="16">
        <f>SUM(D10:D11)</f>
        <v>0</v>
      </c>
      <c r="Y10" s="7">
        <v>8</v>
      </c>
      <c r="Z10" s="7" t="str">
        <f t="shared" si="1"/>
        <v/>
      </c>
      <c r="AA10" s="7" t="str">
        <f t="shared" si="1"/>
        <v/>
      </c>
      <c r="AB10" s="7" t="str">
        <f t="shared" si="1"/>
        <v/>
      </c>
      <c r="AC10" s="7" t="str">
        <f t="shared" si="1"/>
        <v/>
      </c>
      <c r="AD10" s="7" t="str">
        <f t="shared" si="1"/>
        <v/>
      </c>
      <c r="AE10" s="7" t="str">
        <f t="shared" si="1"/>
        <v/>
      </c>
      <c r="AF10" s="7" t="str">
        <f t="shared" si="1"/>
        <v/>
      </c>
      <c r="AG10" s="7" t="str">
        <f t="shared" si="1"/>
        <v/>
      </c>
      <c r="AH10" s="7" t="str">
        <f t="shared" si="1"/>
        <v/>
      </c>
      <c r="AI10" s="7" t="str">
        <f t="shared" si="1"/>
        <v/>
      </c>
      <c r="AJ10" s="7" t="str">
        <f t="shared" si="1"/>
        <v/>
      </c>
      <c r="AK10" s="7" t="str">
        <f t="shared" si="1"/>
        <v/>
      </c>
      <c r="AL10" s="7" t="str">
        <f t="shared" si="1"/>
        <v/>
      </c>
      <c r="AM10" s="7" t="str">
        <f t="shared" si="1"/>
        <v/>
      </c>
      <c r="AN10" s="7" t="str">
        <f t="shared" si="0"/>
        <v/>
      </c>
    </row>
    <row r="11" spans="1:40" x14ac:dyDescent="0.25">
      <c r="A11" s="119" t="s">
        <v>119</v>
      </c>
      <c r="B11" s="115"/>
      <c r="C11" s="11" t="s">
        <v>19</v>
      </c>
      <c r="D11" s="54">
        <f>'Répartition N'!D10-Départs!G8+Arrivées!C9+Passages!F10-Passages!F9+Passages!M9-Passages!M10</f>
        <v>0</v>
      </c>
      <c r="E11" s="86">
        <f t="shared" si="2"/>
        <v>0</v>
      </c>
      <c r="F11" s="10"/>
      <c r="G11" s="124"/>
      <c r="H11" s="70"/>
      <c r="I11" s="70"/>
      <c r="J11" s="70"/>
      <c r="K11" s="70"/>
      <c r="L11" s="70"/>
      <c r="M11" s="70"/>
      <c r="N11" s="70"/>
      <c r="O11" s="71"/>
      <c r="P11" s="71"/>
      <c r="Q11" s="71"/>
      <c r="R11" s="71"/>
      <c r="S11" s="71"/>
      <c r="T11" s="71"/>
      <c r="U11" s="125"/>
      <c r="V11" s="35"/>
      <c r="W11" s="34" t="s">
        <v>113</v>
      </c>
      <c r="Y11" s="7">
        <v>9</v>
      </c>
      <c r="Z11" s="7" t="str">
        <f t="shared" si="1"/>
        <v/>
      </c>
      <c r="AA11" s="7" t="str">
        <f t="shared" si="1"/>
        <v/>
      </c>
      <c r="AB11" s="7" t="str">
        <f t="shared" si="1"/>
        <v/>
      </c>
      <c r="AC11" s="7" t="str">
        <f t="shared" si="1"/>
        <v/>
      </c>
      <c r="AD11" s="7" t="str">
        <f t="shared" si="1"/>
        <v/>
      </c>
      <c r="AE11" s="7" t="str">
        <f t="shared" si="1"/>
        <v/>
      </c>
      <c r="AF11" s="7" t="str">
        <f t="shared" si="1"/>
        <v/>
      </c>
      <c r="AG11" s="7" t="str">
        <f t="shared" si="1"/>
        <v/>
      </c>
      <c r="AH11" s="7" t="str">
        <f t="shared" si="1"/>
        <v/>
      </c>
      <c r="AI11" s="7" t="str">
        <f t="shared" si="1"/>
        <v/>
      </c>
      <c r="AJ11" s="7" t="str">
        <f t="shared" si="1"/>
        <v/>
      </c>
      <c r="AK11" s="7" t="str">
        <f t="shared" si="1"/>
        <v/>
      </c>
      <c r="AL11" s="7" t="str">
        <f t="shared" si="1"/>
        <v/>
      </c>
      <c r="AM11" s="7" t="str">
        <f t="shared" si="1"/>
        <v/>
      </c>
      <c r="AN11" s="7" t="str">
        <f t="shared" si="0"/>
        <v/>
      </c>
    </row>
    <row r="12" spans="1:40" x14ac:dyDescent="0.25">
      <c r="A12" s="55"/>
      <c r="B12" s="116"/>
      <c r="C12" s="37" t="s">
        <v>90</v>
      </c>
      <c r="D12" s="54">
        <f>'Répartition N'!D12-'Répartition N'!B9+Arrivées!C10+Passages!F13-Passages!M14-Départs!G10-Départs!G11-Départs!G12</f>
        <v>0</v>
      </c>
      <c r="E12" s="86">
        <f>D12-SUM(G12:U12)</f>
        <v>0</v>
      </c>
      <c r="F12" s="10"/>
      <c r="G12" s="124"/>
      <c r="H12" s="70"/>
      <c r="I12" s="70"/>
      <c r="J12" s="70"/>
      <c r="K12" s="70"/>
      <c r="L12" s="70"/>
      <c r="M12" s="70"/>
      <c r="N12" s="70"/>
      <c r="O12" s="71"/>
      <c r="P12" s="71"/>
      <c r="Q12" s="71"/>
      <c r="R12" s="71"/>
      <c r="S12" s="71"/>
      <c r="T12" s="71"/>
      <c r="U12" s="125"/>
      <c r="V12" s="35"/>
      <c r="W12" s="34">
        <f>SUM(D12:D13)</f>
        <v>0</v>
      </c>
      <c r="Y12" s="7">
        <v>10</v>
      </c>
      <c r="Z12" s="7" t="str">
        <f t="shared" si="1"/>
        <v/>
      </c>
      <c r="AA12" s="7" t="str">
        <f t="shared" si="1"/>
        <v/>
      </c>
      <c r="AB12" s="7" t="str">
        <f t="shared" si="1"/>
        <v/>
      </c>
      <c r="AC12" s="7" t="str">
        <f t="shared" si="1"/>
        <v/>
      </c>
      <c r="AD12" s="7" t="str">
        <f t="shared" si="1"/>
        <v/>
      </c>
      <c r="AE12" s="7" t="str">
        <f t="shared" si="1"/>
        <v/>
      </c>
      <c r="AF12" s="7" t="str">
        <f t="shared" si="1"/>
        <v/>
      </c>
      <c r="AG12" s="7" t="str">
        <f t="shared" si="1"/>
        <v/>
      </c>
      <c r="AH12" s="7" t="str">
        <f t="shared" si="1"/>
        <v/>
      </c>
      <c r="AI12" s="7" t="str">
        <f t="shared" si="1"/>
        <v/>
      </c>
      <c r="AJ12" s="7" t="str">
        <f t="shared" si="1"/>
        <v/>
      </c>
      <c r="AK12" s="7" t="str">
        <f t="shared" si="1"/>
        <v/>
      </c>
      <c r="AL12" s="7" t="str">
        <f t="shared" si="1"/>
        <v/>
      </c>
      <c r="AM12" s="7" t="str">
        <f t="shared" si="1"/>
        <v/>
      </c>
      <c r="AN12" s="7" t="str">
        <f t="shared" si="0"/>
        <v/>
      </c>
    </row>
    <row r="13" spans="1:40" x14ac:dyDescent="0.25">
      <c r="A13" s="55"/>
      <c r="B13" s="116"/>
      <c r="C13" s="38" t="s">
        <v>91</v>
      </c>
      <c r="D13" s="54">
        <f>'Répartition N'!D13-Départs!G13-Départs!G14-Départs!G15+'Répartition N'!B9+Arrivées!C11+Passages!F15+Passages!M14+Passages!M15</f>
        <v>0</v>
      </c>
      <c r="E13" s="86">
        <f>D13-SUM(G13:U13)</f>
        <v>0</v>
      </c>
      <c r="F13" s="10"/>
      <c r="G13" s="126"/>
      <c r="H13" s="127"/>
      <c r="I13" s="127"/>
      <c r="J13" s="127"/>
      <c r="K13" s="127"/>
      <c r="L13" s="127"/>
      <c r="M13" s="127"/>
      <c r="N13" s="127"/>
      <c r="O13" s="128"/>
      <c r="P13" s="128"/>
      <c r="Q13" s="128"/>
      <c r="R13" s="128"/>
      <c r="S13" s="128"/>
      <c r="T13" s="128"/>
      <c r="U13" s="129"/>
      <c r="V13" s="9"/>
      <c r="W13" s="36"/>
      <c r="Y13" s="7">
        <v>11</v>
      </c>
      <c r="Z13" s="7" t="str">
        <f t="shared" si="1"/>
        <v/>
      </c>
      <c r="AA13" s="7" t="str">
        <f t="shared" si="1"/>
        <v/>
      </c>
      <c r="AB13" s="7" t="str">
        <f t="shared" si="1"/>
        <v/>
      </c>
      <c r="AC13" s="7" t="str">
        <f t="shared" si="1"/>
        <v/>
      </c>
      <c r="AD13" s="7" t="str">
        <f t="shared" si="1"/>
        <v/>
      </c>
      <c r="AE13" s="7" t="str">
        <f t="shared" si="1"/>
        <v/>
      </c>
      <c r="AF13" s="7" t="str">
        <f t="shared" si="1"/>
        <v/>
      </c>
      <c r="AG13" s="7" t="str">
        <f t="shared" si="1"/>
        <v/>
      </c>
      <c r="AH13" s="7" t="str">
        <f t="shared" si="1"/>
        <v/>
      </c>
      <c r="AI13" s="7" t="str">
        <f t="shared" si="1"/>
        <v/>
      </c>
      <c r="AJ13" s="7" t="str">
        <f t="shared" si="1"/>
        <v/>
      </c>
      <c r="AK13" s="7" t="str">
        <f t="shared" si="1"/>
        <v/>
      </c>
      <c r="AL13" s="7" t="str">
        <f t="shared" si="1"/>
        <v/>
      </c>
      <c r="AM13" s="7" t="str">
        <f t="shared" si="1"/>
        <v/>
      </c>
      <c r="AN13" s="7" t="str">
        <f t="shared" si="0"/>
        <v/>
      </c>
    </row>
    <row r="14" spans="1:40" ht="15.75" thickBot="1" x14ac:dyDescent="0.3">
      <c r="A14" s="8"/>
      <c r="B14" s="9"/>
      <c r="C14" s="9"/>
      <c r="D14" s="17"/>
      <c r="E14" s="17"/>
      <c r="F14" s="10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9"/>
      <c r="W14" s="18"/>
      <c r="Y14" s="7">
        <v>12</v>
      </c>
      <c r="Z14" s="7" t="str">
        <f t="shared" si="1"/>
        <v/>
      </c>
      <c r="AA14" s="7" t="str">
        <f t="shared" si="1"/>
        <v/>
      </c>
      <c r="AB14" s="7" t="str">
        <f t="shared" si="1"/>
        <v/>
      </c>
      <c r="AC14" s="7" t="str">
        <f t="shared" si="1"/>
        <v/>
      </c>
      <c r="AD14" s="7" t="str">
        <f t="shared" si="1"/>
        <v/>
      </c>
      <c r="AE14" s="7" t="str">
        <f t="shared" si="1"/>
        <v/>
      </c>
      <c r="AF14" s="7" t="str">
        <f t="shared" si="1"/>
        <v/>
      </c>
      <c r="AG14" s="7" t="str">
        <f t="shared" si="1"/>
        <v/>
      </c>
      <c r="AH14" s="7" t="str">
        <f t="shared" si="1"/>
        <v/>
      </c>
      <c r="AI14" s="7" t="str">
        <f t="shared" si="1"/>
        <v/>
      </c>
      <c r="AJ14" s="7" t="str">
        <f t="shared" si="1"/>
        <v/>
      </c>
      <c r="AK14" s="7" t="str">
        <f t="shared" si="1"/>
        <v/>
      </c>
      <c r="AL14" s="7" t="str">
        <f t="shared" si="1"/>
        <v/>
      </c>
      <c r="AM14" s="7" t="str">
        <f t="shared" si="1"/>
        <v/>
      </c>
      <c r="AN14" s="7" t="str">
        <f t="shared" si="0"/>
        <v/>
      </c>
    </row>
    <row r="15" spans="1:40" ht="15.75" hidden="1" thickBot="1" x14ac:dyDescent="0.3">
      <c r="A15" s="8" t="s">
        <v>0</v>
      </c>
      <c r="B15" s="9"/>
      <c r="C15" s="9"/>
      <c r="D15" s="9"/>
      <c r="E15" s="9"/>
      <c r="F15" s="9"/>
      <c r="G15" s="9">
        <f>COUNTA(G4:G11)</f>
        <v>0</v>
      </c>
      <c r="H15" s="9">
        <f t="shared" ref="H15:U15" si="3">COUNTA(H4:H11)</f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/>
      <c r="W15" s="18"/>
      <c r="Y15" s="7">
        <v>13</v>
      </c>
      <c r="Z15" s="7" t="str">
        <f t="shared" si="1"/>
        <v/>
      </c>
      <c r="AA15" s="7" t="str">
        <f t="shared" si="1"/>
        <v/>
      </c>
      <c r="AB15" s="7" t="str">
        <f t="shared" si="1"/>
        <v/>
      </c>
      <c r="AC15" s="7" t="str">
        <f t="shared" si="1"/>
        <v/>
      </c>
      <c r="AD15" s="7" t="str">
        <f t="shared" si="1"/>
        <v/>
      </c>
      <c r="AE15" s="7" t="str">
        <f t="shared" si="1"/>
        <v/>
      </c>
      <c r="AF15" s="7" t="str">
        <f t="shared" si="1"/>
        <v/>
      </c>
      <c r="AG15" s="7" t="str">
        <f t="shared" si="1"/>
        <v/>
      </c>
      <c r="AH15" s="7" t="str">
        <f t="shared" si="1"/>
        <v/>
      </c>
      <c r="AI15" s="7" t="str">
        <f t="shared" si="1"/>
        <v/>
      </c>
      <c r="AJ15" s="7" t="str">
        <f t="shared" si="1"/>
        <v/>
      </c>
      <c r="AK15" s="7" t="str">
        <f t="shared" si="1"/>
        <v/>
      </c>
      <c r="AL15" s="7" t="str">
        <f t="shared" si="1"/>
        <v/>
      </c>
      <c r="AM15" s="7" t="str">
        <f t="shared" si="1"/>
        <v/>
      </c>
      <c r="AN15" s="7" t="str">
        <f t="shared" si="0"/>
        <v/>
      </c>
    </row>
    <row r="16" spans="1:40" ht="15.75" hidden="1" thickBot="1" x14ac:dyDescent="0.3">
      <c r="A16" s="8"/>
      <c r="B16" s="9"/>
      <c r="C16" s="32"/>
      <c r="D16" s="32"/>
      <c r="E16" s="32"/>
      <c r="F16" s="9"/>
      <c r="G16" s="9">
        <v>1</v>
      </c>
      <c r="H16" s="9">
        <v>2</v>
      </c>
      <c r="I16" s="9">
        <v>3</v>
      </c>
      <c r="J16" s="9">
        <v>4</v>
      </c>
      <c r="K16" s="9">
        <v>5</v>
      </c>
      <c r="L16" s="9">
        <v>6</v>
      </c>
      <c r="M16" s="9">
        <v>7</v>
      </c>
      <c r="N16" s="9">
        <v>8</v>
      </c>
      <c r="O16" s="9">
        <v>9</v>
      </c>
      <c r="P16" s="9">
        <v>10</v>
      </c>
      <c r="Q16" s="9">
        <v>11</v>
      </c>
      <c r="R16" s="9">
        <v>12</v>
      </c>
      <c r="S16" s="9">
        <v>13</v>
      </c>
      <c r="T16" s="9">
        <v>14</v>
      </c>
      <c r="U16" s="9">
        <v>15</v>
      </c>
      <c r="V16" s="9"/>
      <c r="W16" s="18"/>
      <c r="Y16" s="7">
        <v>14</v>
      </c>
      <c r="Z16" s="7" t="str">
        <f t="shared" si="1"/>
        <v/>
      </c>
      <c r="AA16" s="7" t="str">
        <f t="shared" si="1"/>
        <v/>
      </c>
      <c r="AB16" s="7" t="str">
        <f t="shared" si="1"/>
        <v/>
      </c>
      <c r="AC16" s="7" t="str">
        <f t="shared" si="1"/>
        <v/>
      </c>
      <c r="AD16" s="7" t="str">
        <f t="shared" si="1"/>
        <v/>
      </c>
      <c r="AE16" s="7" t="str">
        <f t="shared" si="1"/>
        <v/>
      </c>
      <c r="AF16" s="7" t="str">
        <f t="shared" si="1"/>
        <v/>
      </c>
      <c r="AG16" s="7" t="str">
        <f t="shared" si="1"/>
        <v/>
      </c>
      <c r="AH16" s="7" t="str">
        <f t="shared" si="1"/>
        <v/>
      </c>
      <c r="AI16" s="7" t="str">
        <f t="shared" si="1"/>
        <v/>
      </c>
      <c r="AJ16" s="7" t="str">
        <f t="shared" si="1"/>
        <v/>
      </c>
      <c r="AK16" s="7" t="str">
        <f t="shared" si="1"/>
        <v/>
      </c>
      <c r="AL16" s="7" t="str">
        <f t="shared" si="1"/>
        <v/>
      </c>
      <c r="AM16" s="7" t="str">
        <f t="shared" si="1"/>
        <v/>
      </c>
      <c r="AN16" s="7" t="str">
        <f t="shared" si="0"/>
        <v/>
      </c>
    </row>
    <row r="17" spans="1:40" ht="15.75" thickBot="1" x14ac:dyDescent="0.3">
      <c r="A17" s="19"/>
      <c r="B17" s="33"/>
      <c r="C17" s="20" t="s">
        <v>16</v>
      </c>
      <c r="D17" s="21">
        <f>SUM(D4:D13)</f>
        <v>0</v>
      </c>
      <c r="E17" s="21">
        <f>SUM(E4:E13)</f>
        <v>0</v>
      </c>
      <c r="F17" s="81"/>
      <c r="G17" s="207" t="s">
        <v>37</v>
      </c>
      <c r="H17" s="208"/>
      <c r="I17" s="22" t="str">
        <f>IF(C3=0,"",COUNTIF(PlageProfils,1))</f>
        <v/>
      </c>
      <c r="J17" s="209" t="s">
        <v>38</v>
      </c>
      <c r="K17" s="210"/>
      <c r="L17" s="23" t="str">
        <f>IF(C3=0,"",COUNTIF(PlageProfils,2))</f>
        <v/>
      </c>
      <c r="M17" s="211" t="s">
        <v>39</v>
      </c>
      <c r="N17" s="212"/>
      <c r="O17" s="24" t="str">
        <f>IF(C3=0,"",COUNTIF(PlageProfils,3))</f>
        <v/>
      </c>
      <c r="P17" s="213" t="s">
        <v>40</v>
      </c>
      <c r="Q17" s="214"/>
      <c r="R17" s="39" t="str">
        <f>IF(C3=0,"",C3-(I17+L17+O17))</f>
        <v/>
      </c>
      <c r="S17" s="19"/>
      <c r="T17" s="32"/>
      <c r="U17" s="32"/>
      <c r="V17" s="32"/>
      <c r="W17" s="33"/>
      <c r="Y17" s="7">
        <v>15</v>
      </c>
      <c r="Z17" s="7" t="str">
        <f t="shared" si="1"/>
        <v/>
      </c>
      <c r="AA17" s="7" t="str">
        <f t="shared" si="1"/>
        <v/>
      </c>
      <c r="AB17" s="7" t="str">
        <f t="shared" si="1"/>
        <v/>
      </c>
      <c r="AC17" s="7" t="str">
        <f t="shared" si="1"/>
        <v/>
      </c>
      <c r="AD17" s="7" t="str">
        <f t="shared" si="1"/>
        <v/>
      </c>
      <c r="AE17" s="7" t="str">
        <f t="shared" si="1"/>
        <v/>
      </c>
      <c r="AF17" s="7" t="str">
        <f t="shared" si="1"/>
        <v/>
      </c>
      <c r="AG17" s="7" t="str">
        <f t="shared" si="1"/>
        <v/>
      </c>
      <c r="AH17" s="7" t="str">
        <f t="shared" si="1"/>
        <v/>
      </c>
      <c r="AI17" s="7" t="str">
        <f t="shared" si="1"/>
        <v/>
      </c>
      <c r="AJ17" s="7" t="str">
        <f t="shared" si="1"/>
        <v/>
      </c>
      <c r="AK17" s="7" t="str">
        <f t="shared" si="1"/>
        <v/>
      </c>
      <c r="AL17" s="7" t="str">
        <f t="shared" si="1"/>
        <v/>
      </c>
      <c r="AM17" s="7" t="str">
        <f t="shared" si="1"/>
        <v/>
      </c>
      <c r="AN17" s="7" t="str">
        <f t="shared" si="1"/>
        <v/>
      </c>
    </row>
    <row r="18" spans="1:40" x14ac:dyDescent="0.25">
      <c r="A18" s="8"/>
      <c r="B18" s="9"/>
      <c r="C18" s="9"/>
      <c r="D18" s="9"/>
      <c r="E18" s="9"/>
      <c r="F18" s="9"/>
      <c r="G18" s="9"/>
      <c r="H18" s="139"/>
      <c r="I18" s="139"/>
      <c r="J18" s="139"/>
      <c r="K18" s="139"/>
      <c r="L18" s="139"/>
      <c r="M18" s="139"/>
      <c r="N18" s="139"/>
      <c r="O18" s="9"/>
      <c r="P18" s="9"/>
      <c r="Q18" s="9"/>
      <c r="R18" s="9"/>
      <c r="S18" s="9"/>
      <c r="T18" s="9"/>
      <c r="U18" s="9"/>
      <c r="V18" s="9"/>
      <c r="W18" s="18"/>
      <c r="Y18" s="7">
        <v>16</v>
      </c>
      <c r="Z18" s="7" t="str">
        <f t="shared" si="1"/>
        <v/>
      </c>
      <c r="AA18" s="7" t="str">
        <f t="shared" si="1"/>
        <v/>
      </c>
      <c r="AB18" s="7" t="str">
        <f t="shared" si="1"/>
        <v/>
      </c>
      <c r="AC18" s="7" t="str">
        <f t="shared" si="1"/>
        <v/>
      </c>
      <c r="AD18" s="7" t="str">
        <f t="shared" si="1"/>
        <v/>
      </c>
      <c r="AE18" s="7" t="str">
        <f t="shared" si="1"/>
        <v/>
      </c>
      <c r="AF18" s="7" t="str">
        <f t="shared" si="1"/>
        <v/>
      </c>
      <c r="AG18" s="7" t="str">
        <f t="shared" si="1"/>
        <v/>
      </c>
      <c r="AH18" s="7" t="str">
        <f t="shared" si="1"/>
        <v/>
      </c>
      <c r="AI18" s="7" t="str">
        <f t="shared" si="1"/>
        <v/>
      </c>
      <c r="AJ18" s="7" t="str">
        <f t="shared" si="1"/>
        <v/>
      </c>
      <c r="AK18" s="7" t="str">
        <f t="shared" si="1"/>
        <v/>
      </c>
      <c r="AL18" s="7" t="str">
        <f t="shared" si="1"/>
        <v/>
      </c>
      <c r="AM18" s="7" t="str">
        <f t="shared" si="1"/>
        <v/>
      </c>
      <c r="AN18" s="7" t="str">
        <f t="shared" si="1"/>
        <v/>
      </c>
    </row>
    <row r="19" spans="1:40" x14ac:dyDescent="0.25">
      <c r="A19" s="6"/>
      <c r="B19" s="3"/>
      <c r="C19" s="3"/>
      <c r="D19" s="9"/>
      <c r="E19" s="188" t="s">
        <v>36</v>
      </c>
      <c r="F19" s="189"/>
      <c r="G19" s="75"/>
      <c r="H19" s="76"/>
      <c r="I19" s="76"/>
      <c r="J19" s="76"/>
      <c r="K19" s="76"/>
      <c r="L19" s="76"/>
      <c r="M19" s="76"/>
      <c r="N19" s="76"/>
      <c r="O19" s="73"/>
      <c r="P19" s="73"/>
      <c r="Q19" s="73"/>
      <c r="R19" s="73"/>
      <c r="S19" s="74"/>
      <c r="T19" s="74"/>
      <c r="U19" s="74"/>
      <c r="V19" s="9"/>
      <c r="W19" s="18"/>
      <c r="Y19" s="7">
        <v>17</v>
      </c>
      <c r="Z19" s="7" t="str">
        <f t="shared" ref="Z19:AN35" si="4">IF($C$3&gt;=Z$1,Y19,"")</f>
        <v/>
      </c>
      <c r="AA19" s="7" t="str">
        <f t="shared" si="4"/>
        <v/>
      </c>
      <c r="AB19" s="7" t="str">
        <f t="shared" si="4"/>
        <v/>
      </c>
      <c r="AC19" s="7" t="str">
        <f t="shared" si="4"/>
        <v/>
      </c>
      <c r="AD19" s="7" t="str">
        <f t="shared" si="4"/>
        <v/>
      </c>
      <c r="AE19" s="7" t="str">
        <f t="shared" si="4"/>
        <v/>
      </c>
      <c r="AF19" s="7" t="str">
        <f t="shared" si="4"/>
        <v/>
      </c>
      <c r="AG19" s="7" t="str">
        <f t="shared" si="4"/>
        <v/>
      </c>
      <c r="AH19" s="7" t="str">
        <f t="shared" si="4"/>
        <v/>
      </c>
      <c r="AI19" s="7" t="str">
        <f t="shared" si="4"/>
        <v/>
      </c>
      <c r="AJ19" s="7" t="str">
        <f t="shared" si="4"/>
        <v/>
      </c>
      <c r="AK19" s="7" t="str">
        <f t="shared" si="4"/>
        <v/>
      </c>
      <c r="AL19" s="7" t="str">
        <f t="shared" si="4"/>
        <v/>
      </c>
      <c r="AM19" s="7" t="str">
        <f t="shared" si="4"/>
        <v/>
      </c>
      <c r="AN19" s="7" t="str">
        <f t="shared" si="4"/>
        <v/>
      </c>
    </row>
    <row r="20" spans="1:40" x14ac:dyDescent="0.25">
      <c r="A20" s="6"/>
      <c r="B20" s="3"/>
      <c r="C20" s="3"/>
      <c r="D20" s="9"/>
      <c r="E20" s="188" t="s">
        <v>13</v>
      </c>
      <c r="F20" s="189"/>
      <c r="G20" s="77" t="str">
        <f t="shared" ref="G20:U20" si="5">IF(COUNTA(G4:G13)=0,"",SUM(G4:G13))</f>
        <v/>
      </c>
      <c r="H20" s="74" t="str">
        <f t="shared" si="5"/>
        <v/>
      </c>
      <c r="I20" s="74" t="str">
        <f t="shared" si="5"/>
        <v/>
      </c>
      <c r="J20" s="74" t="str">
        <f t="shared" si="5"/>
        <v/>
      </c>
      <c r="K20" s="74" t="str">
        <f t="shared" si="5"/>
        <v/>
      </c>
      <c r="L20" s="74" t="str">
        <f t="shared" si="5"/>
        <v/>
      </c>
      <c r="M20" s="74" t="str">
        <f t="shared" si="5"/>
        <v/>
      </c>
      <c r="N20" s="74" t="str">
        <f t="shared" si="5"/>
        <v/>
      </c>
      <c r="O20" s="74" t="str">
        <f t="shared" si="5"/>
        <v/>
      </c>
      <c r="P20" s="74" t="str">
        <f t="shared" si="5"/>
        <v/>
      </c>
      <c r="Q20" s="74" t="str">
        <f t="shared" si="5"/>
        <v/>
      </c>
      <c r="R20" s="74" t="str">
        <f t="shared" si="5"/>
        <v/>
      </c>
      <c r="S20" s="71" t="str">
        <f t="shared" si="5"/>
        <v/>
      </c>
      <c r="T20" s="71" t="str">
        <f t="shared" si="5"/>
        <v/>
      </c>
      <c r="U20" s="71" t="str">
        <f t="shared" si="5"/>
        <v/>
      </c>
      <c r="V20" s="9"/>
      <c r="W20" s="18"/>
      <c r="Y20" s="7">
        <v>18</v>
      </c>
      <c r="Z20" s="7" t="str">
        <f t="shared" si="4"/>
        <v/>
      </c>
      <c r="AA20" s="7" t="str">
        <f t="shared" si="4"/>
        <v/>
      </c>
      <c r="AB20" s="7" t="str">
        <f t="shared" si="4"/>
        <v/>
      </c>
      <c r="AC20" s="7" t="str">
        <f t="shared" si="4"/>
        <v/>
      </c>
      <c r="AD20" s="7" t="str">
        <f t="shared" si="4"/>
        <v/>
      </c>
      <c r="AE20" s="7" t="str">
        <f t="shared" si="4"/>
        <v/>
      </c>
      <c r="AF20" s="7" t="str">
        <f t="shared" si="4"/>
        <v/>
      </c>
      <c r="AG20" s="7" t="str">
        <f t="shared" si="4"/>
        <v/>
      </c>
      <c r="AH20" s="7" t="str">
        <f t="shared" si="4"/>
        <v/>
      </c>
      <c r="AI20" s="7" t="str">
        <f t="shared" si="4"/>
        <v/>
      </c>
      <c r="AJ20" s="7" t="str">
        <f t="shared" si="4"/>
        <v/>
      </c>
      <c r="AK20" s="7" t="str">
        <f t="shared" si="4"/>
        <v/>
      </c>
      <c r="AL20" s="7" t="str">
        <f t="shared" si="4"/>
        <v/>
      </c>
      <c r="AM20" s="7" t="str">
        <f t="shared" si="4"/>
        <v/>
      </c>
      <c r="AN20" s="7" t="str">
        <f t="shared" si="4"/>
        <v/>
      </c>
    </row>
    <row r="21" spans="1:40" ht="15" customHeight="1" thickBot="1" x14ac:dyDescent="0.3">
      <c r="A21" s="6"/>
      <c r="B21" s="3"/>
      <c r="C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8"/>
      <c r="Y21" s="7">
        <v>19</v>
      </c>
      <c r="Z21" s="7" t="str">
        <f t="shared" si="4"/>
        <v/>
      </c>
      <c r="AA21" s="7" t="str">
        <f t="shared" si="4"/>
        <v/>
      </c>
      <c r="AB21" s="7" t="str">
        <f t="shared" si="4"/>
        <v/>
      </c>
      <c r="AC21" s="7" t="str">
        <f t="shared" si="4"/>
        <v/>
      </c>
      <c r="AD21" s="7" t="str">
        <f t="shared" si="4"/>
        <v/>
      </c>
      <c r="AE21" s="7" t="str">
        <f t="shared" si="4"/>
        <v/>
      </c>
      <c r="AF21" s="7" t="str">
        <f t="shared" si="4"/>
        <v/>
      </c>
      <c r="AG21" s="7" t="str">
        <f t="shared" si="4"/>
        <v/>
      </c>
      <c r="AH21" s="7" t="str">
        <f t="shared" si="4"/>
        <v/>
      </c>
      <c r="AI21" s="7" t="str">
        <f t="shared" si="4"/>
        <v/>
      </c>
      <c r="AJ21" s="7" t="str">
        <f t="shared" si="4"/>
        <v/>
      </c>
      <c r="AK21" s="7" t="str">
        <f t="shared" si="4"/>
        <v/>
      </c>
      <c r="AL21" s="7" t="str">
        <f t="shared" si="4"/>
        <v/>
      </c>
      <c r="AM21" s="7" t="str">
        <f t="shared" si="4"/>
        <v/>
      </c>
      <c r="AN21" s="7" t="str">
        <f t="shared" si="4"/>
        <v/>
      </c>
    </row>
    <row r="22" spans="1:40" ht="15.75" customHeight="1" x14ac:dyDescent="0.25">
      <c r="A22" s="6"/>
      <c r="B22" s="3"/>
      <c r="C22" s="3"/>
      <c r="D22" s="9"/>
      <c r="E22" s="25" t="s">
        <v>14</v>
      </c>
      <c r="F22" s="26"/>
      <c r="G22" s="27">
        <f>SUM(G4:U13)</f>
        <v>0</v>
      </c>
      <c r="H22" s="9"/>
      <c r="I22" s="9"/>
      <c r="J22" s="159" t="s">
        <v>28</v>
      </c>
      <c r="K22" s="160"/>
      <c r="L22" s="160"/>
      <c r="M22" s="160"/>
      <c r="N22" s="160"/>
      <c r="O22" s="161"/>
      <c r="P22" s="162" t="s">
        <v>27</v>
      </c>
      <c r="Q22" s="163"/>
      <c r="R22" s="163"/>
      <c r="S22" s="163"/>
      <c r="T22" s="163"/>
      <c r="U22" s="164"/>
      <c r="V22" s="9"/>
      <c r="W22" s="18"/>
      <c r="Y22" s="7">
        <v>20</v>
      </c>
      <c r="Z22" s="7" t="str">
        <f t="shared" si="4"/>
        <v/>
      </c>
      <c r="AA22" s="7" t="str">
        <f t="shared" si="4"/>
        <v/>
      </c>
      <c r="AB22" s="7" t="str">
        <f t="shared" si="4"/>
        <v/>
      </c>
      <c r="AC22" s="7" t="str">
        <f t="shared" si="4"/>
        <v/>
      </c>
      <c r="AD22" s="7" t="str">
        <f t="shared" si="4"/>
        <v/>
      </c>
      <c r="AE22" s="7" t="str">
        <f t="shared" si="4"/>
        <v/>
      </c>
      <c r="AF22" s="7" t="str">
        <f t="shared" si="4"/>
        <v/>
      </c>
      <c r="AG22" s="7" t="str">
        <f t="shared" si="4"/>
        <v/>
      </c>
      <c r="AH22" s="7" t="str">
        <f t="shared" si="4"/>
        <v/>
      </c>
      <c r="AI22" s="7" t="str">
        <f t="shared" si="4"/>
        <v/>
      </c>
      <c r="AJ22" s="7" t="str">
        <f t="shared" si="4"/>
        <v/>
      </c>
      <c r="AK22" s="7" t="str">
        <f t="shared" si="4"/>
        <v/>
      </c>
      <c r="AL22" s="7" t="str">
        <f t="shared" si="4"/>
        <v/>
      </c>
      <c r="AM22" s="7" t="str">
        <f t="shared" si="4"/>
        <v/>
      </c>
      <c r="AN22" s="7" t="str">
        <f t="shared" si="4"/>
        <v/>
      </c>
    </row>
    <row r="23" spans="1:40" ht="15.75" thickBot="1" x14ac:dyDescent="0.3">
      <c r="A23" s="8"/>
      <c r="B23" s="9"/>
      <c r="C23" s="9"/>
      <c r="D23" s="9"/>
      <c r="E23" s="28" t="s">
        <v>26</v>
      </c>
      <c r="F23" s="29"/>
      <c r="G23" s="30" t="str">
        <f>IF(G22=0,"",IF(C3=2,AVEDEV(G20:H20),IF(C3=3,AVEDEV(G20:I20),IF(C3=4,AVEDEV(G20:J20),IF(C3=5,AVEDEV(G20:K20),IF(C3=6,AVEDEV(G20:L20),IF(C3=7,AVEDEV(G20:M20),IF(C3=8,AVEDEV(G20:N20),IF(C3=9,AVEDEV(G20:O20),IF(C3=10,AVEDEV(G20:P20),IF(C3=11,AVEDEV(G20:Q20),IF(C3=12,AVEDEV(G20:R20),IF(C3=13,AVEDEV(G20:S20),IF(C3=14,AVEDEV(G20:T20),IF(C3=15,AVEDEV(G20:U20),"")))))))))))))))</f>
        <v/>
      </c>
      <c r="H23" s="9"/>
      <c r="I23" s="9"/>
      <c r="J23" s="165"/>
      <c r="K23" s="166"/>
      <c r="L23" s="166"/>
      <c r="M23" s="166"/>
      <c r="N23" s="166"/>
      <c r="O23" s="167"/>
      <c r="P23" s="172"/>
      <c r="Q23" s="173"/>
      <c r="R23" s="173"/>
      <c r="S23" s="173"/>
      <c r="T23" s="173"/>
      <c r="U23" s="174"/>
      <c r="V23" s="9"/>
      <c r="W23" s="18"/>
      <c r="Y23" s="7">
        <v>21</v>
      </c>
      <c r="Z23" s="7" t="str">
        <f t="shared" si="4"/>
        <v/>
      </c>
      <c r="AA23" s="7" t="str">
        <f t="shared" si="4"/>
        <v/>
      </c>
      <c r="AB23" s="7" t="str">
        <f t="shared" si="4"/>
        <v/>
      </c>
      <c r="AC23" s="7" t="str">
        <f t="shared" si="4"/>
        <v/>
      </c>
      <c r="AD23" s="7" t="str">
        <f t="shared" si="4"/>
        <v/>
      </c>
      <c r="AE23" s="7" t="str">
        <f t="shared" si="4"/>
        <v/>
      </c>
      <c r="AF23" s="7" t="str">
        <f t="shared" si="4"/>
        <v/>
      </c>
      <c r="AG23" s="7" t="str">
        <f t="shared" si="4"/>
        <v/>
      </c>
      <c r="AH23" s="7" t="str">
        <f t="shared" si="4"/>
        <v/>
      </c>
      <c r="AI23" s="7" t="str">
        <f t="shared" si="4"/>
        <v/>
      </c>
      <c r="AJ23" s="7" t="str">
        <f t="shared" si="4"/>
        <v/>
      </c>
      <c r="AK23" s="7" t="str">
        <f t="shared" si="4"/>
        <v/>
      </c>
      <c r="AL23" s="7" t="str">
        <f t="shared" si="4"/>
        <v/>
      </c>
      <c r="AM23" s="7" t="str">
        <f t="shared" si="4"/>
        <v/>
      </c>
      <c r="AN23" s="7" t="str">
        <f t="shared" si="4"/>
        <v/>
      </c>
    </row>
    <row r="24" spans="1:40" ht="15.75" thickBot="1" x14ac:dyDescent="0.3">
      <c r="A24" s="8"/>
      <c r="B24" s="9"/>
      <c r="C24" s="9"/>
      <c r="D24" s="9"/>
      <c r="E24" s="9"/>
      <c r="F24" s="9"/>
      <c r="G24" s="17"/>
      <c r="H24" s="9"/>
      <c r="I24" s="9"/>
      <c r="J24" s="165"/>
      <c r="K24" s="166"/>
      <c r="L24" s="166"/>
      <c r="M24" s="166"/>
      <c r="N24" s="166"/>
      <c r="O24" s="167"/>
      <c r="P24" s="172"/>
      <c r="Q24" s="173"/>
      <c r="R24" s="173"/>
      <c r="S24" s="173"/>
      <c r="T24" s="173"/>
      <c r="U24" s="174"/>
      <c r="V24" s="9"/>
      <c r="W24" s="18"/>
      <c r="Y24" s="7">
        <v>22</v>
      </c>
      <c r="Z24" s="7" t="str">
        <f t="shared" si="4"/>
        <v/>
      </c>
      <c r="AA24" s="7" t="str">
        <f t="shared" si="4"/>
        <v/>
      </c>
      <c r="AB24" s="7" t="str">
        <f t="shared" si="4"/>
        <v/>
      </c>
      <c r="AC24" s="7" t="str">
        <f t="shared" si="4"/>
        <v/>
      </c>
      <c r="AD24" s="7" t="str">
        <f t="shared" si="4"/>
        <v/>
      </c>
      <c r="AE24" s="7" t="str">
        <f t="shared" si="4"/>
        <v/>
      </c>
      <c r="AF24" s="7" t="str">
        <f t="shared" si="4"/>
        <v/>
      </c>
      <c r="AG24" s="7" t="str">
        <f t="shared" si="4"/>
        <v/>
      </c>
      <c r="AH24" s="7" t="str">
        <f t="shared" si="4"/>
        <v/>
      </c>
      <c r="AI24" s="7" t="str">
        <f t="shared" si="4"/>
        <v/>
      </c>
      <c r="AJ24" s="7" t="str">
        <f t="shared" si="4"/>
        <v/>
      </c>
      <c r="AK24" s="7" t="str">
        <f t="shared" si="4"/>
        <v/>
      </c>
      <c r="AL24" s="7" t="str">
        <f t="shared" si="4"/>
        <v/>
      </c>
      <c r="AM24" s="7" t="str">
        <f t="shared" si="4"/>
        <v/>
      </c>
      <c r="AN24" s="7" t="str">
        <f t="shared" si="4"/>
        <v/>
      </c>
    </row>
    <row r="25" spans="1:40" ht="30.75" thickBot="1" x14ac:dyDescent="0.3">
      <c r="A25" s="186" t="s">
        <v>18</v>
      </c>
      <c r="B25" s="187"/>
      <c r="C25" s="2" t="str">
        <f>IF(C3=0,"",D17/C3)</f>
        <v/>
      </c>
      <c r="D25" s="4" t="s">
        <v>29</v>
      </c>
      <c r="E25" s="5" t="str">
        <f>IF(G22=0,"",AVERAGE(G20:Q20))</f>
        <v/>
      </c>
      <c r="F25" s="138"/>
      <c r="G25" s="139"/>
      <c r="H25" s="139"/>
      <c r="I25" s="140"/>
      <c r="J25" s="168"/>
      <c r="K25" s="166"/>
      <c r="L25" s="166"/>
      <c r="M25" s="166"/>
      <c r="N25" s="166"/>
      <c r="O25" s="167"/>
      <c r="P25" s="172"/>
      <c r="Q25" s="173"/>
      <c r="R25" s="173"/>
      <c r="S25" s="173"/>
      <c r="T25" s="173"/>
      <c r="U25" s="174"/>
      <c r="V25" s="9"/>
      <c r="W25" s="18"/>
      <c r="Y25" s="7">
        <v>23</v>
      </c>
      <c r="Z25" s="7" t="str">
        <f t="shared" si="4"/>
        <v/>
      </c>
      <c r="AA25" s="7" t="str">
        <f t="shared" si="4"/>
        <v/>
      </c>
      <c r="AB25" s="7" t="str">
        <f t="shared" si="4"/>
        <v/>
      </c>
      <c r="AC25" s="7" t="str">
        <f t="shared" si="4"/>
        <v/>
      </c>
      <c r="AD25" s="7" t="str">
        <f t="shared" si="4"/>
        <v/>
      </c>
      <c r="AE25" s="7" t="str">
        <f t="shared" si="4"/>
        <v/>
      </c>
      <c r="AF25" s="7" t="str">
        <f t="shared" si="4"/>
        <v/>
      </c>
      <c r="AG25" s="7" t="str">
        <f t="shared" si="4"/>
        <v/>
      </c>
      <c r="AH25" s="7" t="str">
        <f t="shared" si="4"/>
        <v/>
      </c>
      <c r="AI25" s="7" t="str">
        <f t="shared" si="4"/>
        <v/>
      </c>
      <c r="AJ25" s="7" t="str">
        <f t="shared" si="4"/>
        <v/>
      </c>
      <c r="AK25" s="7" t="str">
        <f t="shared" si="4"/>
        <v/>
      </c>
      <c r="AL25" s="7" t="str">
        <f t="shared" si="4"/>
        <v/>
      </c>
      <c r="AM25" s="7" t="str">
        <f t="shared" si="4"/>
        <v/>
      </c>
      <c r="AN25" s="7" t="str">
        <f t="shared" si="4"/>
        <v/>
      </c>
    </row>
    <row r="26" spans="1:40" ht="24" x14ac:dyDescent="0.25">
      <c r="A26" s="80" t="s">
        <v>85</v>
      </c>
      <c r="B26" s="117"/>
      <c r="C26" s="2" t="str">
        <f ca="1">IF(SUM(moyloc1)=0,"",AVERAGE(moyloc1))</f>
        <v/>
      </c>
      <c r="D26" s="136" t="s">
        <v>49</v>
      </c>
      <c r="E26" s="2" t="str">
        <f ca="1">IF(SUM(moyloc2)=0,"",AVERAGE(moyloc2))</f>
        <v/>
      </c>
      <c r="F26" s="178" t="s">
        <v>50</v>
      </c>
      <c r="G26" s="179"/>
      <c r="H26" s="179"/>
      <c r="I26" s="2" t="str">
        <f ca="1">IF(SUM(moyloc3)=0,"",AVERAGE(moyloc3))</f>
        <v/>
      </c>
      <c r="J26" s="168"/>
      <c r="K26" s="166"/>
      <c r="L26" s="166"/>
      <c r="M26" s="166"/>
      <c r="N26" s="166"/>
      <c r="O26" s="167"/>
      <c r="P26" s="172"/>
      <c r="Q26" s="173"/>
      <c r="R26" s="173"/>
      <c r="S26" s="173"/>
      <c r="T26" s="173"/>
      <c r="U26" s="174"/>
      <c r="V26" s="9"/>
      <c r="W26" s="18"/>
      <c r="Y26" s="7">
        <v>24</v>
      </c>
      <c r="Z26" s="7" t="str">
        <f t="shared" si="4"/>
        <v/>
      </c>
      <c r="AA26" s="7" t="str">
        <f t="shared" si="4"/>
        <v/>
      </c>
      <c r="AB26" s="7" t="str">
        <f t="shared" si="4"/>
        <v/>
      </c>
      <c r="AC26" s="7" t="str">
        <f t="shared" si="4"/>
        <v/>
      </c>
      <c r="AD26" s="7" t="str">
        <f t="shared" si="4"/>
        <v/>
      </c>
      <c r="AE26" s="7" t="str">
        <f t="shared" si="4"/>
        <v/>
      </c>
      <c r="AF26" s="7" t="str">
        <f t="shared" si="4"/>
        <v/>
      </c>
      <c r="AG26" s="7" t="str">
        <f t="shared" si="4"/>
        <v/>
      </c>
      <c r="AH26" s="7" t="str">
        <f t="shared" si="4"/>
        <v/>
      </c>
      <c r="AI26" s="7" t="str">
        <f t="shared" si="4"/>
        <v/>
      </c>
      <c r="AJ26" s="7" t="str">
        <f t="shared" si="4"/>
        <v/>
      </c>
      <c r="AK26" s="7" t="str">
        <f t="shared" si="4"/>
        <v/>
      </c>
      <c r="AL26" s="7" t="str">
        <f t="shared" si="4"/>
        <v/>
      </c>
      <c r="AM26" s="7" t="str">
        <f t="shared" si="4"/>
        <v/>
      </c>
      <c r="AN26" s="7" t="str">
        <f t="shared" si="4"/>
        <v/>
      </c>
    </row>
    <row r="27" spans="1:40" ht="15.75" customHeight="1" x14ac:dyDescent="0.25">
      <c r="A27" s="150" t="s">
        <v>34</v>
      </c>
      <c r="B27" s="151"/>
      <c r="C27" s="152"/>
      <c r="D27" s="150" t="s">
        <v>34</v>
      </c>
      <c r="E27" s="152"/>
      <c r="F27" s="150" t="s">
        <v>86</v>
      </c>
      <c r="G27" s="151"/>
      <c r="H27" s="151"/>
      <c r="I27" s="152"/>
      <c r="J27" s="168"/>
      <c r="K27" s="166"/>
      <c r="L27" s="166"/>
      <c r="M27" s="166"/>
      <c r="N27" s="166"/>
      <c r="O27" s="167"/>
      <c r="P27" s="172"/>
      <c r="Q27" s="173"/>
      <c r="R27" s="173"/>
      <c r="S27" s="173"/>
      <c r="T27" s="173"/>
      <c r="U27" s="174"/>
      <c r="V27" s="9"/>
      <c r="W27" s="18"/>
      <c r="Y27" s="7">
        <v>25</v>
      </c>
      <c r="Z27" s="7" t="str">
        <f t="shared" si="4"/>
        <v/>
      </c>
      <c r="AA27" s="7" t="str">
        <f t="shared" si="4"/>
        <v/>
      </c>
      <c r="AB27" s="7" t="str">
        <f t="shared" si="4"/>
        <v/>
      </c>
      <c r="AC27" s="7" t="str">
        <f t="shared" si="4"/>
        <v/>
      </c>
      <c r="AD27" s="7" t="str">
        <f t="shared" si="4"/>
        <v/>
      </c>
      <c r="AE27" s="7" t="str">
        <f t="shared" si="4"/>
        <v/>
      </c>
      <c r="AF27" s="7" t="str">
        <f t="shared" si="4"/>
        <v/>
      </c>
      <c r="AG27" s="7" t="str">
        <f t="shared" si="4"/>
        <v/>
      </c>
      <c r="AH27" s="7" t="str">
        <f t="shared" si="4"/>
        <v/>
      </c>
      <c r="AI27" s="7" t="str">
        <f t="shared" si="4"/>
        <v/>
      </c>
      <c r="AJ27" s="7" t="str">
        <f t="shared" si="4"/>
        <v/>
      </c>
      <c r="AK27" s="7" t="str">
        <f t="shared" si="4"/>
        <v/>
      </c>
      <c r="AL27" s="7" t="str">
        <f t="shared" si="4"/>
        <v/>
      </c>
      <c r="AM27" s="7" t="str">
        <f t="shared" si="4"/>
        <v/>
      </c>
      <c r="AN27" s="7" t="str">
        <f t="shared" si="4"/>
        <v/>
      </c>
    </row>
    <row r="28" spans="1:40" x14ac:dyDescent="0.25">
      <c r="A28" s="229"/>
      <c r="B28" s="230"/>
      <c r="C28" s="231"/>
      <c r="D28" s="229"/>
      <c r="E28" s="231"/>
      <c r="F28" s="232"/>
      <c r="G28" s="233"/>
      <c r="H28" s="233"/>
      <c r="I28" s="234"/>
      <c r="J28" s="168"/>
      <c r="K28" s="166"/>
      <c r="L28" s="166"/>
      <c r="M28" s="166"/>
      <c r="N28" s="166"/>
      <c r="O28" s="167"/>
      <c r="P28" s="172"/>
      <c r="Q28" s="173"/>
      <c r="R28" s="173"/>
      <c r="S28" s="173"/>
      <c r="T28" s="173"/>
      <c r="U28" s="174"/>
      <c r="V28" s="9"/>
      <c r="W28" s="18"/>
      <c r="Y28" s="7">
        <v>26</v>
      </c>
      <c r="Z28" s="7" t="str">
        <f t="shared" si="4"/>
        <v/>
      </c>
      <c r="AA28" s="7" t="str">
        <f t="shared" si="4"/>
        <v/>
      </c>
      <c r="AB28" s="7" t="str">
        <f t="shared" si="4"/>
        <v/>
      </c>
      <c r="AC28" s="7" t="str">
        <f t="shared" si="4"/>
        <v/>
      </c>
      <c r="AD28" s="7" t="str">
        <f t="shared" si="4"/>
        <v/>
      </c>
      <c r="AE28" s="7" t="str">
        <f t="shared" si="4"/>
        <v/>
      </c>
      <c r="AF28" s="7" t="str">
        <f t="shared" si="4"/>
        <v/>
      </c>
      <c r="AG28" s="7" t="str">
        <f t="shared" si="4"/>
        <v/>
      </c>
      <c r="AH28" s="7" t="str">
        <f t="shared" si="4"/>
        <v/>
      </c>
      <c r="AI28" s="7" t="str">
        <f t="shared" si="4"/>
        <v/>
      </c>
      <c r="AJ28" s="7" t="str">
        <f t="shared" si="4"/>
        <v/>
      </c>
      <c r="AK28" s="7" t="str">
        <f t="shared" si="4"/>
        <v/>
      </c>
      <c r="AL28" s="7" t="str">
        <f t="shared" si="4"/>
        <v/>
      </c>
      <c r="AM28" s="7" t="str">
        <f t="shared" si="4"/>
        <v/>
      </c>
      <c r="AN28" s="7" t="str">
        <f t="shared" si="4"/>
        <v/>
      </c>
    </row>
    <row r="29" spans="1:40" x14ac:dyDescent="0.25">
      <c r="A29" s="150" t="s">
        <v>35</v>
      </c>
      <c r="B29" s="151"/>
      <c r="C29" s="152"/>
      <c r="D29" s="150" t="s">
        <v>35</v>
      </c>
      <c r="E29" s="152"/>
      <c r="F29" s="150" t="s">
        <v>35</v>
      </c>
      <c r="G29" s="151"/>
      <c r="H29" s="151"/>
      <c r="I29" s="152"/>
      <c r="J29" s="168"/>
      <c r="K29" s="166"/>
      <c r="L29" s="166"/>
      <c r="M29" s="166"/>
      <c r="N29" s="166"/>
      <c r="O29" s="167"/>
      <c r="P29" s="172"/>
      <c r="Q29" s="173"/>
      <c r="R29" s="173"/>
      <c r="S29" s="173"/>
      <c r="T29" s="173"/>
      <c r="U29" s="174"/>
      <c r="V29" s="9"/>
      <c r="W29" s="18"/>
      <c r="Y29" s="7">
        <v>27</v>
      </c>
      <c r="Z29" s="7" t="str">
        <f t="shared" si="4"/>
        <v/>
      </c>
      <c r="AA29" s="7" t="str">
        <f t="shared" si="4"/>
        <v/>
      </c>
      <c r="AB29" s="7" t="str">
        <f t="shared" si="4"/>
        <v/>
      </c>
      <c r="AC29" s="7" t="str">
        <f t="shared" si="4"/>
        <v/>
      </c>
      <c r="AD29" s="7" t="str">
        <f t="shared" si="4"/>
        <v/>
      </c>
      <c r="AE29" s="7" t="str">
        <f t="shared" si="4"/>
        <v/>
      </c>
      <c r="AF29" s="7" t="str">
        <f t="shared" si="4"/>
        <v/>
      </c>
      <c r="AG29" s="7" t="str">
        <f t="shared" si="4"/>
        <v/>
      </c>
      <c r="AH29" s="7" t="str">
        <f t="shared" si="4"/>
        <v/>
      </c>
      <c r="AI29" s="7" t="str">
        <f t="shared" si="4"/>
        <v/>
      </c>
      <c r="AJ29" s="7" t="str">
        <f t="shared" si="4"/>
        <v/>
      </c>
      <c r="AK29" s="7" t="str">
        <f t="shared" si="4"/>
        <v/>
      </c>
      <c r="AL29" s="7" t="str">
        <f t="shared" si="4"/>
        <v/>
      </c>
      <c r="AM29" s="7" t="str">
        <f t="shared" si="4"/>
        <v/>
      </c>
      <c r="AN29" s="7" t="str">
        <f t="shared" si="4"/>
        <v/>
      </c>
    </row>
    <row r="30" spans="1:40" ht="15.75" thickBot="1" x14ac:dyDescent="0.3">
      <c r="A30" s="235"/>
      <c r="B30" s="236"/>
      <c r="C30" s="237"/>
      <c r="D30" s="235"/>
      <c r="E30" s="237"/>
      <c r="F30" s="238"/>
      <c r="G30" s="239"/>
      <c r="H30" s="239"/>
      <c r="I30" s="240"/>
      <c r="J30" s="169"/>
      <c r="K30" s="170"/>
      <c r="L30" s="170"/>
      <c r="M30" s="170"/>
      <c r="N30" s="170"/>
      <c r="O30" s="171"/>
      <c r="P30" s="175"/>
      <c r="Q30" s="176"/>
      <c r="R30" s="176"/>
      <c r="S30" s="176"/>
      <c r="T30" s="176"/>
      <c r="U30" s="177"/>
      <c r="V30" s="32"/>
      <c r="W30" s="33"/>
      <c r="Y30" s="7">
        <v>28</v>
      </c>
      <c r="Z30" s="7" t="str">
        <f t="shared" si="4"/>
        <v/>
      </c>
      <c r="AA30" s="7" t="str">
        <f t="shared" si="4"/>
        <v/>
      </c>
      <c r="AB30" s="7" t="str">
        <f t="shared" si="4"/>
        <v/>
      </c>
      <c r="AC30" s="7" t="str">
        <f t="shared" si="4"/>
        <v/>
      </c>
      <c r="AD30" s="7" t="str">
        <f t="shared" si="4"/>
        <v/>
      </c>
      <c r="AE30" s="7" t="str">
        <f t="shared" si="4"/>
        <v/>
      </c>
      <c r="AF30" s="7" t="str">
        <f t="shared" si="4"/>
        <v/>
      </c>
      <c r="AG30" s="7" t="str">
        <f t="shared" si="4"/>
        <v/>
      </c>
      <c r="AH30" s="7" t="str">
        <f t="shared" si="4"/>
        <v/>
      </c>
      <c r="AI30" s="7" t="str">
        <f t="shared" si="4"/>
        <v/>
      </c>
      <c r="AJ30" s="7" t="str">
        <f t="shared" si="4"/>
        <v/>
      </c>
      <c r="AK30" s="7" t="str">
        <f t="shared" si="4"/>
        <v/>
      </c>
      <c r="AL30" s="7" t="str">
        <f t="shared" si="4"/>
        <v/>
      </c>
      <c r="AM30" s="7" t="str">
        <f t="shared" si="4"/>
        <v/>
      </c>
      <c r="AN30" s="7" t="str">
        <f t="shared" si="4"/>
        <v/>
      </c>
    </row>
    <row r="31" spans="1:40" x14ac:dyDescent="0.25">
      <c r="A31" s="9"/>
      <c r="B31" s="9"/>
      <c r="C31" s="83"/>
      <c r="D31" s="17"/>
      <c r="E31" s="83"/>
      <c r="F31" s="17"/>
      <c r="G31" s="17"/>
      <c r="H31" s="8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Y31" s="7">
        <v>29</v>
      </c>
      <c r="Z31" s="7" t="str">
        <f t="shared" si="4"/>
        <v/>
      </c>
      <c r="AA31" s="7" t="str">
        <f t="shared" si="4"/>
        <v/>
      </c>
      <c r="AB31" s="7" t="str">
        <f t="shared" si="4"/>
        <v/>
      </c>
      <c r="AC31" s="7" t="str">
        <f t="shared" si="4"/>
        <v/>
      </c>
      <c r="AD31" s="7" t="str">
        <f t="shared" si="4"/>
        <v/>
      </c>
      <c r="AE31" s="7" t="str">
        <f t="shared" si="4"/>
        <v/>
      </c>
      <c r="AF31" s="7" t="str">
        <f t="shared" si="4"/>
        <v/>
      </c>
      <c r="AG31" s="7" t="str">
        <f t="shared" si="4"/>
        <v/>
      </c>
      <c r="AH31" s="7" t="str">
        <f t="shared" si="4"/>
        <v/>
      </c>
      <c r="AI31" s="7" t="str">
        <f t="shared" si="4"/>
        <v/>
      </c>
      <c r="AJ31" s="7" t="str">
        <f t="shared" si="4"/>
        <v/>
      </c>
      <c r="AK31" s="7" t="str">
        <f t="shared" si="4"/>
        <v/>
      </c>
      <c r="AL31" s="7" t="str">
        <f t="shared" si="4"/>
        <v/>
      </c>
      <c r="AM31" s="7" t="str">
        <f t="shared" si="4"/>
        <v/>
      </c>
      <c r="AN31" s="7" t="str">
        <f t="shared" si="4"/>
        <v/>
      </c>
    </row>
    <row r="32" spans="1:4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Y32" s="7">
        <v>30</v>
      </c>
      <c r="Z32" s="7" t="str">
        <f t="shared" si="4"/>
        <v/>
      </c>
      <c r="AA32" s="7" t="str">
        <f t="shared" si="4"/>
        <v/>
      </c>
      <c r="AB32" s="7" t="str">
        <f t="shared" si="4"/>
        <v/>
      </c>
      <c r="AC32" s="7" t="str">
        <f t="shared" si="4"/>
        <v/>
      </c>
      <c r="AD32" s="7" t="str">
        <f t="shared" si="4"/>
        <v/>
      </c>
      <c r="AE32" s="7" t="str">
        <f t="shared" si="4"/>
        <v/>
      </c>
      <c r="AF32" s="7" t="str">
        <f t="shared" si="4"/>
        <v/>
      </c>
      <c r="AG32" s="7" t="str">
        <f t="shared" si="4"/>
        <v/>
      </c>
      <c r="AH32" s="7" t="str">
        <f t="shared" si="4"/>
        <v/>
      </c>
      <c r="AI32" s="7" t="str">
        <f t="shared" si="4"/>
        <v/>
      </c>
      <c r="AJ32" s="7" t="str">
        <f t="shared" si="4"/>
        <v/>
      </c>
      <c r="AK32" s="7" t="str">
        <f t="shared" si="4"/>
        <v/>
      </c>
      <c r="AL32" s="7" t="str">
        <f t="shared" si="4"/>
        <v/>
      </c>
      <c r="AM32" s="7" t="str">
        <f t="shared" si="4"/>
        <v/>
      </c>
      <c r="AN32" s="7" t="str">
        <f t="shared" si="4"/>
        <v/>
      </c>
    </row>
    <row r="33" spans="25:40" x14ac:dyDescent="0.25">
      <c r="Y33" s="7">
        <v>31</v>
      </c>
      <c r="Z33" s="7" t="str">
        <f t="shared" si="4"/>
        <v/>
      </c>
      <c r="AA33" s="7" t="str">
        <f t="shared" si="4"/>
        <v/>
      </c>
      <c r="AB33" s="7" t="str">
        <f t="shared" si="4"/>
        <v/>
      </c>
      <c r="AC33" s="7" t="str">
        <f t="shared" si="4"/>
        <v/>
      </c>
      <c r="AD33" s="7" t="str">
        <f t="shared" si="4"/>
        <v/>
      </c>
      <c r="AE33" s="7" t="str">
        <f t="shared" si="4"/>
        <v/>
      </c>
      <c r="AF33" s="7" t="str">
        <f t="shared" si="4"/>
        <v/>
      </c>
      <c r="AG33" s="7" t="str">
        <f t="shared" si="4"/>
        <v/>
      </c>
      <c r="AH33" s="7" t="str">
        <f t="shared" si="4"/>
        <v/>
      </c>
      <c r="AI33" s="7" t="str">
        <f t="shared" si="4"/>
        <v/>
      </c>
      <c r="AJ33" s="7" t="str">
        <f t="shared" si="4"/>
        <v/>
      </c>
      <c r="AK33" s="7" t="str">
        <f t="shared" si="4"/>
        <v/>
      </c>
      <c r="AL33" s="7" t="str">
        <f t="shared" si="4"/>
        <v/>
      </c>
      <c r="AM33" s="7" t="str">
        <f t="shared" si="4"/>
        <v/>
      </c>
      <c r="AN33" s="7" t="str">
        <f t="shared" si="4"/>
        <v/>
      </c>
    </row>
    <row r="34" spans="25:40" x14ac:dyDescent="0.25">
      <c r="Y34" s="7">
        <v>32</v>
      </c>
      <c r="Z34" s="7" t="str">
        <f t="shared" si="4"/>
        <v/>
      </c>
      <c r="AA34" s="7" t="str">
        <f t="shared" si="4"/>
        <v/>
      </c>
      <c r="AB34" s="7" t="str">
        <f t="shared" si="4"/>
        <v/>
      </c>
      <c r="AC34" s="7" t="str">
        <f t="shared" si="4"/>
        <v/>
      </c>
      <c r="AD34" s="7" t="str">
        <f t="shared" si="4"/>
        <v/>
      </c>
      <c r="AE34" s="7" t="str">
        <f t="shared" si="4"/>
        <v/>
      </c>
      <c r="AF34" s="7" t="str">
        <f t="shared" si="4"/>
        <v/>
      </c>
      <c r="AG34" s="7" t="str">
        <f t="shared" si="4"/>
        <v/>
      </c>
      <c r="AH34" s="7" t="str">
        <f t="shared" si="4"/>
        <v/>
      </c>
      <c r="AI34" s="7" t="str">
        <f t="shared" si="4"/>
        <v/>
      </c>
      <c r="AJ34" s="7" t="str">
        <f t="shared" si="4"/>
        <v/>
      </c>
      <c r="AK34" s="7" t="str">
        <f t="shared" si="4"/>
        <v/>
      </c>
      <c r="AL34" s="7" t="str">
        <f t="shared" si="4"/>
        <v/>
      </c>
      <c r="AM34" s="7" t="str">
        <f t="shared" si="4"/>
        <v/>
      </c>
      <c r="AN34" s="7" t="str">
        <f t="shared" si="4"/>
        <v/>
      </c>
    </row>
    <row r="35" spans="25:40" x14ac:dyDescent="0.25">
      <c r="Y35" s="7">
        <v>33</v>
      </c>
      <c r="Z35" s="7" t="str">
        <f t="shared" si="4"/>
        <v/>
      </c>
      <c r="AA35" s="7" t="str">
        <f t="shared" si="4"/>
        <v/>
      </c>
      <c r="AB35" s="7" t="str">
        <f t="shared" si="4"/>
        <v/>
      </c>
      <c r="AC35" s="7" t="str">
        <f t="shared" si="4"/>
        <v/>
      </c>
      <c r="AD35" s="7" t="str">
        <f t="shared" si="4"/>
        <v/>
      </c>
      <c r="AE35" s="7" t="str">
        <f t="shared" si="4"/>
        <v/>
      </c>
      <c r="AF35" s="7" t="str">
        <f t="shared" si="4"/>
        <v/>
      </c>
      <c r="AG35" s="7" t="str">
        <f t="shared" si="4"/>
        <v/>
      </c>
      <c r="AH35" s="7" t="str">
        <f t="shared" si="4"/>
        <v/>
      </c>
      <c r="AI35" s="7" t="str">
        <f t="shared" si="4"/>
        <v/>
      </c>
      <c r="AJ35" s="7" t="str">
        <f t="shared" si="4"/>
        <v/>
      </c>
      <c r="AK35" s="7" t="str">
        <f t="shared" si="4"/>
        <v/>
      </c>
      <c r="AL35" s="7" t="str">
        <f t="shared" si="4"/>
        <v/>
      </c>
      <c r="AM35" s="7" t="str">
        <f t="shared" si="4"/>
        <v/>
      </c>
      <c r="AN35" s="7" t="str">
        <f t="shared" si="4"/>
        <v/>
      </c>
    </row>
    <row r="36" spans="25:40" x14ac:dyDescent="0.25">
      <c r="Y36" s="7">
        <v>34</v>
      </c>
      <c r="Z36" s="7" t="str">
        <f t="shared" ref="Z36:AN51" si="6">IF($C$3&gt;=Z$1,Y36,"")</f>
        <v/>
      </c>
      <c r="AA36" s="7" t="str">
        <f t="shared" si="6"/>
        <v/>
      </c>
      <c r="AB36" s="7" t="str">
        <f t="shared" si="6"/>
        <v/>
      </c>
      <c r="AC36" s="7" t="str">
        <f t="shared" si="6"/>
        <v/>
      </c>
      <c r="AD36" s="7" t="str">
        <f t="shared" si="6"/>
        <v/>
      </c>
      <c r="AE36" s="7" t="str">
        <f t="shared" si="6"/>
        <v/>
      </c>
      <c r="AF36" s="7" t="str">
        <f t="shared" si="6"/>
        <v/>
      </c>
      <c r="AG36" s="7" t="str">
        <f t="shared" si="6"/>
        <v/>
      </c>
      <c r="AH36" s="7" t="str">
        <f t="shared" si="6"/>
        <v/>
      </c>
      <c r="AI36" s="7" t="str">
        <f t="shared" si="6"/>
        <v/>
      </c>
      <c r="AJ36" s="7" t="str">
        <f t="shared" si="6"/>
        <v/>
      </c>
      <c r="AK36" s="7" t="str">
        <f t="shared" si="6"/>
        <v/>
      </c>
      <c r="AL36" s="7" t="str">
        <f t="shared" si="6"/>
        <v/>
      </c>
      <c r="AM36" s="7" t="str">
        <f t="shared" si="6"/>
        <v/>
      </c>
      <c r="AN36" s="7" t="str">
        <f t="shared" si="6"/>
        <v/>
      </c>
    </row>
    <row r="37" spans="25:40" x14ac:dyDescent="0.25">
      <c r="Y37" s="7">
        <v>35</v>
      </c>
      <c r="Z37" s="7" t="str">
        <f t="shared" si="6"/>
        <v/>
      </c>
      <c r="AA37" s="7" t="str">
        <f t="shared" si="6"/>
        <v/>
      </c>
      <c r="AB37" s="7" t="str">
        <f t="shared" si="6"/>
        <v/>
      </c>
      <c r="AC37" s="7" t="str">
        <f t="shared" si="6"/>
        <v/>
      </c>
      <c r="AD37" s="7" t="str">
        <f t="shared" si="6"/>
        <v/>
      </c>
      <c r="AE37" s="7" t="str">
        <f t="shared" si="6"/>
        <v/>
      </c>
      <c r="AF37" s="7" t="str">
        <f t="shared" si="6"/>
        <v/>
      </c>
      <c r="AG37" s="7" t="str">
        <f t="shared" si="6"/>
        <v/>
      </c>
      <c r="AH37" s="7" t="str">
        <f t="shared" si="6"/>
        <v/>
      </c>
      <c r="AI37" s="7" t="str">
        <f t="shared" si="6"/>
        <v/>
      </c>
      <c r="AJ37" s="7" t="str">
        <f t="shared" si="6"/>
        <v/>
      </c>
      <c r="AK37" s="7" t="str">
        <f t="shared" si="6"/>
        <v/>
      </c>
      <c r="AL37" s="7" t="str">
        <f t="shared" si="6"/>
        <v/>
      </c>
      <c r="AM37" s="7" t="str">
        <f t="shared" si="6"/>
        <v/>
      </c>
      <c r="AN37" s="7" t="str">
        <f t="shared" si="6"/>
        <v/>
      </c>
    </row>
    <row r="38" spans="25:40" x14ac:dyDescent="0.25">
      <c r="Y38" s="7">
        <v>36</v>
      </c>
      <c r="Z38" s="7" t="str">
        <f t="shared" si="6"/>
        <v/>
      </c>
      <c r="AA38" s="7" t="str">
        <f t="shared" si="6"/>
        <v/>
      </c>
      <c r="AB38" s="7" t="str">
        <f t="shared" si="6"/>
        <v/>
      </c>
      <c r="AC38" s="7" t="str">
        <f t="shared" si="6"/>
        <v/>
      </c>
      <c r="AD38" s="7" t="str">
        <f t="shared" si="6"/>
        <v/>
      </c>
      <c r="AE38" s="7" t="str">
        <f t="shared" si="6"/>
        <v/>
      </c>
      <c r="AF38" s="7" t="str">
        <f t="shared" si="6"/>
        <v/>
      </c>
      <c r="AG38" s="7" t="str">
        <f t="shared" si="6"/>
        <v/>
      </c>
      <c r="AH38" s="7" t="str">
        <f t="shared" si="6"/>
        <v/>
      </c>
      <c r="AI38" s="7" t="str">
        <f t="shared" si="6"/>
        <v/>
      </c>
      <c r="AJ38" s="7" t="str">
        <f t="shared" si="6"/>
        <v/>
      </c>
      <c r="AK38" s="7" t="str">
        <f t="shared" si="6"/>
        <v/>
      </c>
      <c r="AL38" s="7" t="str">
        <f t="shared" si="6"/>
        <v/>
      </c>
      <c r="AM38" s="7" t="str">
        <f t="shared" si="6"/>
        <v/>
      </c>
      <c r="AN38" s="7" t="str">
        <f t="shared" si="6"/>
        <v/>
      </c>
    </row>
    <row r="39" spans="25:40" x14ac:dyDescent="0.25">
      <c r="Y39" s="7">
        <v>37</v>
      </c>
      <c r="Z39" s="7" t="str">
        <f t="shared" si="6"/>
        <v/>
      </c>
      <c r="AA39" s="7" t="str">
        <f t="shared" si="6"/>
        <v/>
      </c>
      <c r="AB39" s="7" t="str">
        <f t="shared" si="6"/>
        <v/>
      </c>
      <c r="AC39" s="7" t="str">
        <f t="shared" si="6"/>
        <v/>
      </c>
      <c r="AD39" s="7" t="str">
        <f t="shared" si="6"/>
        <v/>
      </c>
      <c r="AE39" s="7" t="str">
        <f t="shared" si="6"/>
        <v/>
      </c>
      <c r="AF39" s="7" t="str">
        <f t="shared" si="6"/>
        <v/>
      </c>
      <c r="AG39" s="7" t="str">
        <f t="shared" si="6"/>
        <v/>
      </c>
      <c r="AH39" s="7" t="str">
        <f t="shared" si="6"/>
        <v/>
      </c>
      <c r="AI39" s="7" t="str">
        <f t="shared" si="6"/>
        <v/>
      </c>
      <c r="AJ39" s="7" t="str">
        <f t="shared" si="6"/>
        <v/>
      </c>
      <c r="AK39" s="7" t="str">
        <f t="shared" si="6"/>
        <v/>
      </c>
      <c r="AL39" s="7" t="str">
        <f t="shared" si="6"/>
        <v/>
      </c>
      <c r="AM39" s="7" t="str">
        <f t="shared" si="6"/>
        <v/>
      </c>
      <c r="AN39" s="7" t="str">
        <f t="shared" si="6"/>
        <v/>
      </c>
    </row>
    <row r="40" spans="25:40" x14ac:dyDescent="0.25">
      <c r="Y40" s="7">
        <v>38</v>
      </c>
      <c r="Z40" s="7" t="str">
        <f t="shared" si="6"/>
        <v/>
      </c>
      <c r="AA40" s="7" t="str">
        <f t="shared" si="6"/>
        <v/>
      </c>
      <c r="AB40" s="7" t="str">
        <f t="shared" si="6"/>
        <v/>
      </c>
      <c r="AC40" s="7" t="str">
        <f t="shared" si="6"/>
        <v/>
      </c>
      <c r="AD40" s="7" t="str">
        <f t="shared" si="6"/>
        <v/>
      </c>
      <c r="AE40" s="7" t="str">
        <f t="shared" si="6"/>
        <v/>
      </c>
      <c r="AF40" s="7" t="str">
        <f t="shared" si="6"/>
        <v/>
      </c>
      <c r="AG40" s="7" t="str">
        <f t="shared" si="6"/>
        <v/>
      </c>
      <c r="AH40" s="7" t="str">
        <f t="shared" si="6"/>
        <v/>
      </c>
      <c r="AI40" s="7" t="str">
        <f t="shared" si="6"/>
        <v/>
      </c>
      <c r="AJ40" s="7" t="str">
        <f t="shared" si="6"/>
        <v/>
      </c>
      <c r="AK40" s="7" t="str">
        <f t="shared" si="6"/>
        <v/>
      </c>
      <c r="AL40" s="7" t="str">
        <f t="shared" si="6"/>
        <v/>
      </c>
      <c r="AM40" s="7" t="str">
        <f t="shared" si="6"/>
        <v/>
      </c>
      <c r="AN40" s="7" t="str">
        <f t="shared" si="6"/>
        <v/>
      </c>
    </row>
    <row r="41" spans="25:40" x14ac:dyDescent="0.25">
      <c r="Y41" s="7">
        <v>39</v>
      </c>
      <c r="Z41" s="7" t="str">
        <f t="shared" si="6"/>
        <v/>
      </c>
      <c r="AA41" s="7" t="str">
        <f t="shared" si="6"/>
        <v/>
      </c>
      <c r="AB41" s="7" t="str">
        <f t="shared" si="6"/>
        <v/>
      </c>
      <c r="AC41" s="7" t="str">
        <f t="shared" si="6"/>
        <v/>
      </c>
      <c r="AD41" s="7" t="str">
        <f t="shared" si="6"/>
        <v/>
      </c>
      <c r="AE41" s="7" t="str">
        <f t="shared" si="6"/>
        <v/>
      </c>
      <c r="AF41" s="7" t="str">
        <f t="shared" si="6"/>
        <v/>
      </c>
      <c r="AG41" s="7" t="str">
        <f t="shared" si="6"/>
        <v/>
      </c>
      <c r="AH41" s="7" t="str">
        <f t="shared" si="6"/>
        <v/>
      </c>
      <c r="AI41" s="7" t="str">
        <f t="shared" si="6"/>
        <v/>
      </c>
      <c r="AJ41" s="7" t="str">
        <f t="shared" si="6"/>
        <v/>
      </c>
      <c r="AK41" s="7" t="str">
        <f t="shared" si="6"/>
        <v/>
      </c>
      <c r="AL41" s="7" t="str">
        <f t="shared" si="6"/>
        <v/>
      </c>
      <c r="AM41" s="7" t="str">
        <f t="shared" si="6"/>
        <v/>
      </c>
      <c r="AN41" s="7" t="str">
        <f t="shared" si="6"/>
        <v/>
      </c>
    </row>
    <row r="42" spans="25:40" x14ac:dyDescent="0.25">
      <c r="Y42" s="7">
        <v>40</v>
      </c>
      <c r="Z42" s="7" t="str">
        <f t="shared" si="6"/>
        <v/>
      </c>
      <c r="AA42" s="7" t="str">
        <f t="shared" si="6"/>
        <v/>
      </c>
      <c r="AB42" s="7" t="str">
        <f t="shared" si="6"/>
        <v/>
      </c>
      <c r="AC42" s="7" t="str">
        <f t="shared" si="6"/>
        <v/>
      </c>
      <c r="AD42" s="7" t="str">
        <f t="shared" si="6"/>
        <v/>
      </c>
      <c r="AE42" s="7" t="str">
        <f t="shared" si="6"/>
        <v/>
      </c>
      <c r="AF42" s="7" t="str">
        <f t="shared" si="6"/>
        <v/>
      </c>
      <c r="AG42" s="7" t="str">
        <f t="shared" si="6"/>
        <v/>
      </c>
      <c r="AH42" s="7" t="str">
        <f t="shared" si="6"/>
        <v/>
      </c>
      <c r="AI42" s="7" t="str">
        <f t="shared" si="6"/>
        <v/>
      </c>
      <c r="AJ42" s="7" t="str">
        <f t="shared" si="6"/>
        <v/>
      </c>
      <c r="AK42" s="7" t="str">
        <f t="shared" si="6"/>
        <v/>
      </c>
      <c r="AL42" s="7" t="str">
        <f t="shared" si="6"/>
        <v/>
      </c>
      <c r="AM42" s="7" t="str">
        <f t="shared" si="6"/>
        <v/>
      </c>
      <c r="AN42" s="7" t="str">
        <f t="shared" si="6"/>
        <v/>
      </c>
    </row>
    <row r="43" spans="25:40" x14ac:dyDescent="0.25">
      <c r="Y43" s="7">
        <v>41</v>
      </c>
      <c r="Z43" s="7" t="str">
        <f t="shared" si="6"/>
        <v/>
      </c>
      <c r="AA43" s="7" t="str">
        <f t="shared" si="6"/>
        <v/>
      </c>
      <c r="AB43" s="7" t="str">
        <f t="shared" si="6"/>
        <v/>
      </c>
      <c r="AC43" s="7" t="str">
        <f t="shared" si="6"/>
        <v/>
      </c>
      <c r="AD43" s="7" t="str">
        <f t="shared" si="6"/>
        <v/>
      </c>
      <c r="AE43" s="7" t="str">
        <f t="shared" si="6"/>
        <v/>
      </c>
      <c r="AF43" s="7" t="str">
        <f t="shared" si="6"/>
        <v/>
      </c>
      <c r="AG43" s="7" t="str">
        <f t="shared" si="6"/>
        <v/>
      </c>
      <c r="AH43" s="7" t="str">
        <f t="shared" si="6"/>
        <v/>
      </c>
      <c r="AI43" s="7" t="str">
        <f t="shared" si="6"/>
        <v/>
      </c>
      <c r="AJ43" s="7" t="str">
        <f t="shared" si="6"/>
        <v/>
      </c>
      <c r="AK43" s="7" t="str">
        <f t="shared" si="6"/>
        <v/>
      </c>
      <c r="AL43" s="7" t="str">
        <f t="shared" si="6"/>
        <v/>
      </c>
      <c r="AM43" s="7" t="str">
        <f t="shared" si="6"/>
        <v/>
      </c>
      <c r="AN43" s="7" t="str">
        <f t="shared" si="6"/>
        <v/>
      </c>
    </row>
    <row r="44" spans="25:40" x14ac:dyDescent="0.25">
      <c r="Y44" s="7">
        <v>42</v>
      </c>
      <c r="Z44" s="7" t="str">
        <f t="shared" si="6"/>
        <v/>
      </c>
      <c r="AA44" s="7" t="str">
        <f t="shared" si="6"/>
        <v/>
      </c>
      <c r="AB44" s="7" t="str">
        <f t="shared" si="6"/>
        <v/>
      </c>
      <c r="AC44" s="7" t="str">
        <f t="shared" si="6"/>
        <v/>
      </c>
      <c r="AD44" s="7" t="str">
        <f t="shared" si="6"/>
        <v/>
      </c>
      <c r="AE44" s="7" t="str">
        <f t="shared" si="6"/>
        <v/>
      </c>
      <c r="AF44" s="7" t="str">
        <f t="shared" si="6"/>
        <v/>
      </c>
      <c r="AG44" s="7" t="str">
        <f t="shared" si="6"/>
        <v/>
      </c>
      <c r="AH44" s="7" t="str">
        <f t="shared" si="6"/>
        <v/>
      </c>
      <c r="AI44" s="7" t="str">
        <f t="shared" si="6"/>
        <v/>
      </c>
      <c r="AJ44" s="7" t="str">
        <f t="shared" si="6"/>
        <v/>
      </c>
      <c r="AK44" s="7" t="str">
        <f t="shared" si="6"/>
        <v/>
      </c>
      <c r="AL44" s="7" t="str">
        <f t="shared" si="6"/>
        <v/>
      </c>
      <c r="AM44" s="7" t="str">
        <f t="shared" si="6"/>
        <v/>
      </c>
      <c r="AN44" s="7" t="str">
        <f t="shared" si="6"/>
        <v/>
      </c>
    </row>
    <row r="45" spans="25:40" x14ac:dyDescent="0.25">
      <c r="Y45" s="7">
        <v>43</v>
      </c>
      <c r="Z45" s="7" t="str">
        <f t="shared" si="6"/>
        <v/>
      </c>
      <c r="AA45" s="7" t="str">
        <f t="shared" si="6"/>
        <v/>
      </c>
      <c r="AB45" s="7" t="str">
        <f t="shared" si="6"/>
        <v/>
      </c>
      <c r="AC45" s="7" t="str">
        <f t="shared" si="6"/>
        <v/>
      </c>
      <c r="AD45" s="7" t="str">
        <f t="shared" si="6"/>
        <v/>
      </c>
      <c r="AE45" s="7" t="str">
        <f t="shared" si="6"/>
        <v/>
      </c>
      <c r="AF45" s="7" t="str">
        <f t="shared" si="6"/>
        <v/>
      </c>
      <c r="AG45" s="7" t="str">
        <f t="shared" si="6"/>
        <v/>
      </c>
      <c r="AH45" s="7" t="str">
        <f t="shared" si="6"/>
        <v/>
      </c>
      <c r="AI45" s="7" t="str">
        <f t="shared" si="6"/>
        <v/>
      </c>
      <c r="AJ45" s="7" t="str">
        <f t="shared" si="6"/>
        <v/>
      </c>
      <c r="AK45" s="7" t="str">
        <f t="shared" si="6"/>
        <v/>
      </c>
      <c r="AL45" s="7" t="str">
        <f t="shared" si="6"/>
        <v/>
      </c>
      <c r="AM45" s="7" t="str">
        <f t="shared" si="6"/>
        <v/>
      </c>
      <c r="AN45" s="7" t="str">
        <f t="shared" si="6"/>
        <v/>
      </c>
    </row>
    <row r="46" spans="25:40" x14ac:dyDescent="0.25">
      <c r="Y46" s="7">
        <v>44</v>
      </c>
      <c r="Z46" s="7" t="str">
        <f t="shared" si="6"/>
        <v/>
      </c>
      <c r="AA46" s="7" t="str">
        <f t="shared" si="6"/>
        <v/>
      </c>
      <c r="AB46" s="7" t="str">
        <f t="shared" si="6"/>
        <v/>
      </c>
      <c r="AC46" s="7" t="str">
        <f t="shared" si="6"/>
        <v/>
      </c>
      <c r="AD46" s="7" t="str">
        <f t="shared" si="6"/>
        <v/>
      </c>
      <c r="AE46" s="7" t="str">
        <f t="shared" si="6"/>
        <v/>
      </c>
      <c r="AF46" s="7" t="str">
        <f t="shared" si="6"/>
        <v/>
      </c>
      <c r="AG46" s="7" t="str">
        <f t="shared" si="6"/>
        <v/>
      </c>
      <c r="AH46" s="7" t="str">
        <f t="shared" si="6"/>
        <v/>
      </c>
      <c r="AI46" s="7" t="str">
        <f t="shared" si="6"/>
        <v/>
      </c>
      <c r="AJ46" s="7" t="str">
        <f t="shared" si="6"/>
        <v/>
      </c>
      <c r="AK46" s="7" t="str">
        <f t="shared" si="6"/>
        <v/>
      </c>
      <c r="AL46" s="7" t="str">
        <f t="shared" si="6"/>
        <v/>
      </c>
      <c r="AM46" s="7" t="str">
        <f t="shared" si="6"/>
        <v/>
      </c>
      <c r="AN46" s="7" t="str">
        <f t="shared" si="6"/>
        <v/>
      </c>
    </row>
    <row r="47" spans="25:40" x14ac:dyDescent="0.25">
      <c r="Y47" s="7">
        <v>45</v>
      </c>
      <c r="Z47" s="7" t="str">
        <f t="shared" si="6"/>
        <v/>
      </c>
      <c r="AA47" s="7" t="str">
        <f t="shared" si="6"/>
        <v/>
      </c>
      <c r="AB47" s="7" t="str">
        <f t="shared" si="6"/>
        <v/>
      </c>
      <c r="AC47" s="7" t="str">
        <f t="shared" si="6"/>
        <v/>
      </c>
      <c r="AD47" s="7" t="str">
        <f t="shared" si="6"/>
        <v/>
      </c>
      <c r="AE47" s="7" t="str">
        <f t="shared" si="6"/>
        <v/>
      </c>
      <c r="AF47" s="7" t="str">
        <f t="shared" si="6"/>
        <v/>
      </c>
      <c r="AG47" s="7" t="str">
        <f t="shared" si="6"/>
        <v/>
      </c>
      <c r="AH47" s="7" t="str">
        <f t="shared" si="6"/>
        <v/>
      </c>
      <c r="AI47" s="7" t="str">
        <f t="shared" si="6"/>
        <v/>
      </c>
      <c r="AJ47" s="7" t="str">
        <f t="shared" si="6"/>
        <v/>
      </c>
      <c r="AK47" s="7" t="str">
        <f t="shared" si="6"/>
        <v/>
      </c>
      <c r="AL47" s="7" t="str">
        <f t="shared" si="6"/>
        <v/>
      </c>
      <c r="AM47" s="7" t="str">
        <f t="shared" si="6"/>
        <v/>
      </c>
      <c r="AN47" s="7" t="str">
        <f t="shared" si="6"/>
        <v/>
      </c>
    </row>
    <row r="48" spans="25:40" x14ac:dyDescent="0.25">
      <c r="Y48" s="7">
        <v>46</v>
      </c>
      <c r="Z48" s="7" t="str">
        <f t="shared" si="6"/>
        <v/>
      </c>
      <c r="AA48" s="7" t="str">
        <f t="shared" si="6"/>
        <v/>
      </c>
      <c r="AB48" s="7" t="str">
        <f t="shared" si="6"/>
        <v/>
      </c>
      <c r="AC48" s="7" t="str">
        <f t="shared" si="6"/>
        <v/>
      </c>
      <c r="AD48" s="7" t="str">
        <f t="shared" si="6"/>
        <v/>
      </c>
      <c r="AE48" s="7" t="str">
        <f t="shared" si="6"/>
        <v/>
      </c>
      <c r="AF48" s="7" t="str">
        <f t="shared" si="6"/>
        <v/>
      </c>
      <c r="AG48" s="7" t="str">
        <f t="shared" si="6"/>
        <v/>
      </c>
      <c r="AH48" s="7" t="str">
        <f t="shared" si="6"/>
        <v/>
      </c>
      <c r="AI48" s="7" t="str">
        <f t="shared" si="6"/>
        <v/>
      </c>
      <c r="AJ48" s="7" t="str">
        <f t="shared" si="6"/>
        <v/>
      </c>
      <c r="AK48" s="7" t="str">
        <f t="shared" si="6"/>
        <v/>
      </c>
      <c r="AL48" s="7" t="str">
        <f t="shared" si="6"/>
        <v/>
      </c>
      <c r="AM48" s="7" t="str">
        <f t="shared" si="6"/>
        <v/>
      </c>
      <c r="AN48" s="7" t="str">
        <f t="shared" si="6"/>
        <v/>
      </c>
    </row>
    <row r="49" spans="25:40" x14ac:dyDescent="0.25">
      <c r="Y49" s="7">
        <v>47</v>
      </c>
      <c r="Z49" s="7" t="str">
        <f t="shared" si="6"/>
        <v/>
      </c>
      <c r="AA49" s="7" t="str">
        <f t="shared" si="6"/>
        <v/>
      </c>
      <c r="AB49" s="7" t="str">
        <f t="shared" si="6"/>
        <v/>
      </c>
      <c r="AC49" s="7" t="str">
        <f t="shared" si="6"/>
        <v/>
      </c>
      <c r="AD49" s="7" t="str">
        <f t="shared" si="6"/>
        <v/>
      </c>
      <c r="AE49" s="7" t="str">
        <f t="shared" si="6"/>
        <v/>
      </c>
      <c r="AF49" s="7" t="str">
        <f t="shared" si="6"/>
        <v/>
      </c>
      <c r="AG49" s="7" t="str">
        <f t="shared" si="6"/>
        <v/>
      </c>
      <c r="AH49" s="7" t="str">
        <f t="shared" si="6"/>
        <v/>
      </c>
      <c r="AI49" s="7" t="str">
        <f t="shared" si="6"/>
        <v/>
      </c>
      <c r="AJ49" s="7" t="str">
        <f t="shared" si="6"/>
        <v/>
      </c>
      <c r="AK49" s="7" t="str">
        <f t="shared" si="6"/>
        <v/>
      </c>
      <c r="AL49" s="7" t="str">
        <f t="shared" si="6"/>
        <v/>
      </c>
      <c r="AM49" s="7" t="str">
        <f t="shared" si="6"/>
        <v/>
      </c>
      <c r="AN49" s="7" t="str">
        <f t="shared" si="6"/>
        <v/>
      </c>
    </row>
    <row r="50" spans="25:40" x14ac:dyDescent="0.25">
      <c r="Y50" s="7">
        <v>48</v>
      </c>
      <c r="Z50" s="7" t="str">
        <f t="shared" si="6"/>
        <v/>
      </c>
      <c r="AA50" s="7" t="str">
        <f t="shared" si="6"/>
        <v/>
      </c>
      <c r="AB50" s="7" t="str">
        <f t="shared" si="6"/>
        <v/>
      </c>
      <c r="AC50" s="7" t="str">
        <f t="shared" si="6"/>
        <v/>
      </c>
      <c r="AD50" s="7" t="str">
        <f t="shared" si="6"/>
        <v/>
      </c>
      <c r="AE50" s="7" t="str">
        <f t="shared" si="6"/>
        <v/>
      </c>
      <c r="AF50" s="7" t="str">
        <f t="shared" si="6"/>
        <v/>
      </c>
      <c r="AG50" s="7" t="str">
        <f t="shared" si="6"/>
        <v/>
      </c>
      <c r="AH50" s="7" t="str">
        <f t="shared" si="6"/>
        <v/>
      </c>
      <c r="AI50" s="7" t="str">
        <f t="shared" si="6"/>
        <v/>
      </c>
      <c r="AJ50" s="7" t="str">
        <f t="shared" si="6"/>
        <v/>
      </c>
      <c r="AK50" s="7" t="str">
        <f t="shared" si="6"/>
        <v/>
      </c>
      <c r="AL50" s="7" t="str">
        <f t="shared" si="6"/>
        <v/>
      </c>
      <c r="AM50" s="7" t="str">
        <f t="shared" si="6"/>
        <v/>
      </c>
      <c r="AN50" s="7" t="str">
        <f t="shared" si="6"/>
        <v/>
      </c>
    </row>
    <row r="51" spans="25:40" x14ac:dyDescent="0.25">
      <c r="Y51" s="7">
        <v>49</v>
      </c>
      <c r="Z51" s="7" t="str">
        <f t="shared" si="6"/>
        <v/>
      </c>
      <c r="AA51" s="7" t="str">
        <f t="shared" si="6"/>
        <v/>
      </c>
      <c r="AB51" s="7" t="str">
        <f t="shared" si="6"/>
        <v/>
      </c>
      <c r="AC51" s="7" t="str">
        <f t="shared" si="6"/>
        <v/>
      </c>
      <c r="AD51" s="7" t="str">
        <f t="shared" si="6"/>
        <v/>
      </c>
      <c r="AE51" s="7" t="str">
        <f t="shared" si="6"/>
        <v/>
      </c>
      <c r="AF51" s="7" t="str">
        <f t="shared" si="6"/>
        <v/>
      </c>
      <c r="AG51" s="7" t="str">
        <f t="shared" si="6"/>
        <v/>
      </c>
      <c r="AH51" s="7" t="str">
        <f t="shared" si="6"/>
        <v/>
      </c>
      <c r="AI51" s="7" t="str">
        <f t="shared" si="6"/>
        <v/>
      </c>
      <c r="AJ51" s="7" t="str">
        <f t="shared" si="6"/>
        <v/>
      </c>
      <c r="AK51" s="7" t="str">
        <f t="shared" si="6"/>
        <v/>
      </c>
      <c r="AL51" s="7" t="str">
        <f t="shared" si="6"/>
        <v/>
      </c>
      <c r="AM51" s="7" t="str">
        <f t="shared" si="6"/>
        <v/>
      </c>
      <c r="AN51" s="7" t="str">
        <f t="shared" si="6"/>
        <v/>
      </c>
    </row>
    <row r="52" spans="25:40" x14ac:dyDescent="0.25">
      <c r="Y52" s="7">
        <v>50</v>
      </c>
      <c r="Z52" s="7" t="str">
        <f t="shared" ref="Z52:AN62" si="7">IF($C$3&gt;=Z$1,Y52,"")</f>
        <v/>
      </c>
      <c r="AA52" s="7" t="str">
        <f t="shared" si="7"/>
        <v/>
      </c>
      <c r="AB52" s="7" t="str">
        <f t="shared" si="7"/>
        <v/>
      </c>
      <c r="AC52" s="7" t="str">
        <f t="shared" si="7"/>
        <v/>
      </c>
      <c r="AD52" s="7" t="str">
        <f t="shared" si="7"/>
        <v/>
      </c>
      <c r="AE52" s="7" t="str">
        <f t="shared" si="7"/>
        <v/>
      </c>
      <c r="AF52" s="7" t="str">
        <f t="shared" si="7"/>
        <v/>
      </c>
      <c r="AG52" s="7" t="str">
        <f t="shared" si="7"/>
        <v/>
      </c>
      <c r="AH52" s="7" t="str">
        <f t="shared" si="7"/>
        <v/>
      </c>
      <c r="AI52" s="7" t="str">
        <f t="shared" si="7"/>
        <v/>
      </c>
      <c r="AJ52" s="7" t="str">
        <f t="shared" si="7"/>
        <v/>
      </c>
      <c r="AK52" s="7" t="str">
        <f t="shared" si="7"/>
        <v/>
      </c>
      <c r="AL52" s="7" t="str">
        <f t="shared" si="7"/>
        <v/>
      </c>
      <c r="AM52" s="7" t="str">
        <f t="shared" si="7"/>
        <v/>
      </c>
      <c r="AN52" s="7" t="str">
        <f t="shared" si="7"/>
        <v/>
      </c>
    </row>
    <row r="53" spans="25:40" x14ac:dyDescent="0.25">
      <c r="Y53" s="7">
        <v>51</v>
      </c>
      <c r="Z53" s="7" t="str">
        <f t="shared" si="7"/>
        <v/>
      </c>
      <c r="AA53" s="7" t="str">
        <f t="shared" si="7"/>
        <v/>
      </c>
      <c r="AB53" s="7" t="str">
        <f t="shared" si="7"/>
        <v/>
      </c>
      <c r="AC53" s="7" t="str">
        <f t="shared" si="7"/>
        <v/>
      </c>
      <c r="AD53" s="7" t="str">
        <f t="shared" si="7"/>
        <v/>
      </c>
      <c r="AE53" s="7" t="str">
        <f t="shared" si="7"/>
        <v/>
      </c>
      <c r="AF53" s="7" t="str">
        <f t="shared" si="7"/>
        <v/>
      </c>
      <c r="AG53" s="7" t="str">
        <f t="shared" si="7"/>
        <v/>
      </c>
      <c r="AH53" s="7" t="str">
        <f t="shared" si="7"/>
        <v/>
      </c>
      <c r="AI53" s="7" t="str">
        <f t="shared" si="7"/>
        <v/>
      </c>
      <c r="AJ53" s="7" t="str">
        <f t="shared" si="7"/>
        <v/>
      </c>
      <c r="AK53" s="7" t="str">
        <f t="shared" si="7"/>
        <v/>
      </c>
      <c r="AL53" s="7" t="str">
        <f t="shared" si="7"/>
        <v/>
      </c>
      <c r="AM53" s="7" t="str">
        <f t="shared" si="7"/>
        <v/>
      </c>
      <c r="AN53" s="7" t="str">
        <f t="shared" si="7"/>
        <v/>
      </c>
    </row>
    <row r="54" spans="25:40" x14ac:dyDescent="0.25">
      <c r="Y54" s="7">
        <v>52</v>
      </c>
      <c r="Z54" s="7" t="str">
        <f t="shared" si="7"/>
        <v/>
      </c>
      <c r="AA54" s="7" t="str">
        <f t="shared" si="7"/>
        <v/>
      </c>
      <c r="AB54" s="7" t="str">
        <f t="shared" si="7"/>
        <v/>
      </c>
      <c r="AC54" s="7" t="str">
        <f t="shared" si="7"/>
        <v/>
      </c>
      <c r="AD54" s="7" t="str">
        <f t="shared" si="7"/>
        <v/>
      </c>
      <c r="AE54" s="7" t="str">
        <f t="shared" si="7"/>
        <v/>
      </c>
      <c r="AF54" s="7" t="str">
        <f t="shared" si="7"/>
        <v/>
      </c>
      <c r="AG54" s="7" t="str">
        <f t="shared" si="7"/>
        <v/>
      </c>
      <c r="AH54" s="7" t="str">
        <f t="shared" si="7"/>
        <v/>
      </c>
      <c r="AI54" s="7" t="str">
        <f t="shared" si="7"/>
        <v/>
      </c>
      <c r="AJ54" s="7" t="str">
        <f t="shared" si="7"/>
        <v/>
      </c>
      <c r="AK54" s="7" t="str">
        <f t="shared" si="7"/>
        <v/>
      </c>
      <c r="AL54" s="7" t="str">
        <f t="shared" si="7"/>
        <v/>
      </c>
      <c r="AM54" s="7" t="str">
        <f t="shared" si="7"/>
        <v/>
      </c>
      <c r="AN54" s="7" t="str">
        <f t="shared" si="7"/>
        <v/>
      </c>
    </row>
    <row r="55" spans="25:40" x14ac:dyDescent="0.25">
      <c r="Y55" s="7">
        <v>53</v>
      </c>
      <c r="Z55" s="7" t="str">
        <f t="shared" si="7"/>
        <v/>
      </c>
      <c r="AA55" s="7" t="str">
        <f t="shared" si="7"/>
        <v/>
      </c>
      <c r="AB55" s="7" t="str">
        <f t="shared" si="7"/>
        <v/>
      </c>
      <c r="AC55" s="7" t="str">
        <f t="shared" si="7"/>
        <v/>
      </c>
      <c r="AD55" s="7" t="str">
        <f t="shared" si="7"/>
        <v/>
      </c>
      <c r="AE55" s="7" t="str">
        <f t="shared" si="7"/>
        <v/>
      </c>
      <c r="AF55" s="7" t="str">
        <f t="shared" si="7"/>
        <v/>
      </c>
      <c r="AG55" s="7" t="str">
        <f t="shared" si="7"/>
        <v/>
      </c>
      <c r="AH55" s="7" t="str">
        <f t="shared" si="7"/>
        <v/>
      </c>
      <c r="AI55" s="7" t="str">
        <f t="shared" si="7"/>
        <v/>
      </c>
      <c r="AJ55" s="7" t="str">
        <f t="shared" si="7"/>
        <v/>
      </c>
      <c r="AK55" s="7" t="str">
        <f t="shared" si="7"/>
        <v/>
      </c>
      <c r="AL55" s="7" t="str">
        <f t="shared" si="7"/>
        <v/>
      </c>
      <c r="AM55" s="7" t="str">
        <f t="shared" si="7"/>
        <v/>
      </c>
      <c r="AN55" s="7" t="str">
        <f t="shared" si="7"/>
        <v/>
      </c>
    </row>
    <row r="56" spans="25:40" x14ac:dyDescent="0.25">
      <c r="Y56" s="7">
        <v>54</v>
      </c>
      <c r="Z56" s="7" t="str">
        <f t="shared" si="7"/>
        <v/>
      </c>
      <c r="AA56" s="7" t="str">
        <f t="shared" si="7"/>
        <v/>
      </c>
      <c r="AB56" s="7" t="str">
        <f t="shared" si="7"/>
        <v/>
      </c>
      <c r="AC56" s="7" t="str">
        <f t="shared" si="7"/>
        <v/>
      </c>
      <c r="AD56" s="7" t="str">
        <f t="shared" si="7"/>
        <v/>
      </c>
      <c r="AE56" s="7" t="str">
        <f t="shared" si="7"/>
        <v/>
      </c>
      <c r="AF56" s="7" t="str">
        <f t="shared" si="7"/>
        <v/>
      </c>
      <c r="AG56" s="7" t="str">
        <f t="shared" si="7"/>
        <v/>
      </c>
      <c r="AH56" s="7" t="str">
        <f t="shared" si="7"/>
        <v/>
      </c>
      <c r="AI56" s="7" t="str">
        <f t="shared" si="7"/>
        <v/>
      </c>
      <c r="AJ56" s="7" t="str">
        <f t="shared" si="7"/>
        <v/>
      </c>
      <c r="AK56" s="7" t="str">
        <f t="shared" si="7"/>
        <v/>
      </c>
      <c r="AL56" s="7" t="str">
        <f t="shared" si="7"/>
        <v/>
      </c>
      <c r="AM56" s="7" t="str">
        <f t="shared" si="7"/>
        <v/>
      </c>
      <c r="AN56" s="7" t="str">
        <f t="shared" si="7"/>
        <v/>
      </c>
    </row>
    <row r="57" spans="25:40" x14ac:dyDescent="0.25">
      <c r="Y57" s="7">
        <v>55</v>
      </c>
      <c r="Z57" s="7" t="str">
        <f t="shared" si="7"/>
        <v/>
      </c>
      <c r="AA57" s="7" t="str">
        <f t="shared" si="7"/>
        <v/>
      </c>
      <c r="AB57" s="7" t="str">
        <f t="shared" si="7"/>
        <v/>
      </c>
      <c r="AC57" s="7" t="str">
        <f t="shared" si="7"/>
        <v/>
      </c>
      <c r="AD57" s="7" t="str">
        <f t="shared" si="7"/>
        <v/>
      </c>
      <c r="AE57" s="7" t="str">
        <f t="shared" si="7"/>
        <v/>
      </c>
      <c r="AF57" s="7" t="str">
        <f t="shared" si="7"/>
        <v/>
      </c>
      <c r="AG57" s="7" t="str">
        <f t="shared" si="7"/>
        <v/>
      </c>
      <c r="AH57" s="7" t="str">
        <f t="shared" si="7"/>
        <v/>
      </c>
      <c r="AI57" s="7" t="str">
        <f t="shared" si="7"/>
        <v/>
      </c>
      <c r="AJ57" s="7" t="str">
        <f t="shared" si="7"/>
        <v/>
      </c>
      <c r="AK57" s="7" t="str">
        <f t="shared" si="7"/>
        <v/>
      </c>
      <c r="AL57" s="7" t="str">
        <f t="shared" si="7"/>
        <v/>
      </c>
      <c r="AM57" s="7" t="str">
        <f t="shared" si="7"/>
        <v/>
      </c>
      <c r="AN57" s="7" t="str">
        <f t="shared" si="7"/>
        <v/>
      </c>
    </row>
    <row r="58" spans="25:40" x14ac:dyDescent="0.25">
      <c r="Y58" s="7">
        <v>56</v>
      </c>
      <c r="Z58" s="7" t="str">
        <f t="shared" si="7"/>
        <v/>
      </c>
      <c r="AA58" s="7" t="str">
        <f t="shared" si="7"/>
        <v/>
      </c>
      <c r="AB58" s="7" t="str">
        <f t="shared" si="7"/>
        <v/>
      </c>
      <c r="AC58" s="7" t="str">
        <f t="shared" si="7"/>
        <v/>
      </c>
      <c r="AD58" s="7" t="str">
        <f t="shared" si="7"/>
        <v/>
      </c>
      <c r="AE58" s="7" t="str">
        <f t="shared" si="7"/>
        <v/>
      </c>
      <c r="AF58" s="7" t="str">
        <f t="shared" si="7"/>
        <v/>
      </c>
      <c r="AG58" s="7" t="str">
        <f t="shared" si="7"/>
        <v/>
      </c>
      <c r="AH58" s="7" t="str">
        <f t="shared" si="7"/>
        <v/>
      </c>
      <c r="AI58" s="7" t="str">
        <f t="shared" si="7"/>
        <v/>
      </c>
      <c r="AJ58" s="7" t="str">
        <f t="shared" si="7"/>
        <v/>
      </c>
      <c r="AK58" s="7" t="str">
        <f t="shared" si="7"/>
        <v/>
      </c>
      <c r="AL58" s="7" t="str">
        <f t="shared" si="7"/>
        <v/>
      </c>
      <c r="AM58" s="7" t="str">
        <f t="shared" si="7"/>
        <v/>
      </c>
      <c r="AN58" s="7" t="str">
        <f t="shared" si="7"/>
        <v/>
      </c>
    </row>
    <row r="59" spans="25:40" x14ac:dyDescent="0.25">
      <c r="Y59" s="7">
        <v>57</v>
      </c>
      <c r="Z59" s="7" t="str">
        <f t="shared" si="7"/>
        <v/>
      </c>
      <c r="AA59" s="7" t="str">
        <f t="shared" si="7"/>
        <v/>
      </c>
      <c r="AB59" s="7" t="str">
        <f t="shared" si="7"/>
        <v/>
      </c>
      <c r="AC59" s="7" t="str">
        <f t="shared" si="7"/>
        <v/>
      </c>
      <c r="AD59" s="7" t="str">
        <f t="shared" si="7"/>
        <v/>
      </c>
      <c r="AE59" s="7" t="str">
        <f t="shared" si="7"/>
        <v/>
      </c>
      <c r="AF59" s="7" t="str">
        <f t="shared" si="7"/>
        <v/>
      </c>
      <c r="AG59" s="7" t="str">
        <f t="shared" si="7"/>
        <v/>
      </c>
      <c r="AH59" s="7" t="str">
        <f t="shared" si="7"/>
        <v/>
      </c>
      <c r="AI59" s="7" t="str">
        <f t="shared" si="7"/>
        <v/>
      </c>
      <c r="AJ59" s="7" t="str">
        <f t="shared" si="7"/>
        <v/>
      </c>
      <c r="AK59" s="7" t="str">
        <f t="shared" si="7"/>
        <v/>
      </c>
      <c r="AL59" s="7" t="str">
        <f t="shared" si="7"/>
        <v/>
      </c>
      <c r="AM59" s="7" t="str">
        <f t="shared" si="7"/>
        <v/>
      </c>
      <c r="AN59" s="7" t="str">
        <f t="shared" si="7"/>
        <v/>
      </c>
    </row>
    <row r="60" spans="25:40" x14ac:dyDescent="0.25">
      <c r="Y60" s="7">
        <v>58</v>
      </c>
      <c r="Z60" s="7" t="str">
        <f t="shared" si="7"/>
        <v/>
      </c>
      <c r="AA60" s="7" t="str">
        <f t="shared" si="7"/>
        <v/>
      </c>
      <c r="AB60" s="7" t="str">
        <f t="shared" si="7"/>
        <v/>
      </c>
      <c r="AC60" s="7" t="str">
        <f t="shared" si="7"/>
        <v/>
      </c>
      <c r="AD60" s="7" t="str">
        <f t="shared" si="7"/>
        <v/>
      </c>
      <c r="AE60" s="7" t="str">
        <f t="shared" si="7"/>
        <v/>
      </c>
      <c r="AF60" s="7" t="str">
        <f t="shared" si="7"/>
        <v/>
      </c>
      <c r="AG60" s="7" t="str">
        <f t="shared" si="7"/>
        <v/>
      </c>
      <c r="AH60" s="7" t="str">
        <f t="shared" si="7"/>
        <v/>
      </c>
      <c r="AI60" s="7" t="str">
        <f t="shared" si="7"/>
        <v/>
      </c>
      <c r="AJ60" s="7" t="str">
        <f t="shared" si="7"/>
        <v/>
      </c>
      <c r="AK60" s="7" t="str">
        <f t="shared" si="7"/>
        <v/>
      </c>
      <c r="AL60" s="7" t="str">
        <f t="shared" si="7"/>
        <v/>
      </c>
      <c r="AM60" s="7" t="str">
        <f t="shared" si="7"/>
        <v/>
      </c>
      <c r="AN60" s="7" t="str">
        <f t="shared" si="7"/>
        <v/>
      </c>
    </row>
    <row r="61" spans="25:40" x14ac:dyDescent="0.25">
      <c r="Y61" s="7">
        <v>59</v>
      </c>
      <c r="Z61" s="7" t="str">
        <f t="shared" si="7"/>
        <v/>
      </c>
      <c r="AA61" s="7" t="str">
        <f t="shared" si="7"/>
        <v/>
      </c>
      <c r="AB61" s="7" t="str">
        <f t="shared" si="7"/>
        <v/>
      </c>
      <c r="AC61" s="7" t="str">
        <f t="shared" si="7"/>
        <v/>
      </c>
      <c r="AD61" s="7" t="str">
        <f t="shared" si="7"/>
        <v/>
      </c>
      <c r="AE61" s="7" t="str">
        <f t="shared" si="7"/>
        <v/>
      </c>
      <c r="AF61" s="7" t="str">
        <f t="shared" si="7"/>
        <v/>
      </c>
      <c r="AG61" s="7" t="str">
        <f t="shared" si="7"/>
        <v/>
      </c>
      <c r="AH61" s="7" t="str">
        <f t="shared" si="7"/>
        <v/>
      </c>
      <c r="AI61" s="7" t="str">
        <f t="shared" si="7"/>
        <v/>
      </c>
      <c r="AJ61" s="7" t="str">
        <f t="shared" si="7"/>
        <v/>
      </c>
      <c r="AK61" s="7" t="str">
        <f t="shared" si="7"/>
        <v/>
      </c>
      <c r="AL61" s="7" t="str">
        <f t="shared" si="7"/>
        <v/>
      </c>
      <c r="AM61" s="7" t="str">
        <f t="shared" si="7"/>
        <v/>
      </c>
      <c r="AN61" s="7" t="str">
        <f t="shared" si="7"/>
        <v/>
      </c>
    </row>
    <row r="62" spans="25:40" x14ac:dyDescent="0.25">
      <c r="Y62" s="7">
        <v>60</v>
      </c>
      <c r="Z62" s="7" t="str">
        <f t="shared" si="7"/>
        <v/>
      </c>
      <c r="AA62" s="7" t="str">
        <f t="shared" si="7"/>
        <v/>
      </c>
      <c r="AB62" s="7" t="str">
        <f t="shared" si="7"/>
        <v/>
      </c>
      <c r="AC62" s="7" t="str">
        <f t="shared" si="7"/>
        <v/>
      </c>
      <c r="AD62" s="7" t="str">
        <f t="shared" si="7"/>
        <v/>
      </c>
      <c r="AE62" s="7" t="str">
        <f t="shared" si="7"/>
        <v/>
      </c>
      <c r="AF62" s="7" t="str">
        <f t="shared" si="7"/>
        <v/>
      </c>
      <c r="AG62" s="7" t="str">
        <f t="shared" si="7"/>
        <v/>
      </c>
      <c r="AH62" s="7" t="str">
        <f t="shared" si="7"/>
        <v/>
      </c>
      <c r="AI62" s="7" t="str">
        <f t="shared" si="7"/>
        <v/>
      </c>
      <c r="AJ62" s="7" t="str">
        <f t="shared" si="7"/>
        <v/>
      </c>
      <c r="AK62" s="7" t="str">
        <f t="shared" si="7"/>
        <v/>
      </c>
      <c r="AL62" s="7" t="str">
        <f t="shared" si="7"/>
        <v/>
      </c>
      <c r="AM62" s="7" t="str">
        <f t="shared" si="7"/>
        <v/>
      </c>
      <c r="AN62" s="7" t="str">
        <f t="shared" si="7"/>
        <v/>
      </c>
    </row>
  </sheetData>
  <sheetProtection sheet="1" selectLockedCells="1"/>
  <mergeCells count="32">
    <mergeCell ref="A30:C30"/>
    <mergeCell ref="D30:E30"/>
    <mergeCell ref="F30:I30"/>
    <mergeCell ref="A28:C28"/>
    <mergeCell ref="D28:E28"/>
    <mergeCell ref="F28:I28"/>
    <mergeCell ref="A29:C29"/>
    <mergeCell ref="D29:E29"/>
    <mergeCell ref="F29:I29"/>
    <mergeCell ref="E20:F20"/>
    <mergeCell ref="J22:O22"/>
    <mergeCell ref="P22:U22"/>
    <mergeCell ref="J23:O30"/>
    <mergeCell ref="P23:U30"/>
    <mergeCell ref="A25:B25"/>
    <mergeCell ref="F26:H26"/>
    <mergeCell ref="A27:C27"/>
    <mergeCell ref="D27:E27"/>
    <mergeCell ref="F27:I27"/>
    <mergeCell ref="A3:B3"/>
    <mergeCell ref="G17:H17"/>
    <mergeCell ref="J17:K17"/>
    <mergeCell ref="M17:N17"/>
    <mergeCell ref="P17:Q17"/>
    <mergeCell ref="E19:F19"/>
    <mergeCell ref="A1:W1"/>
    <mergeCell ref="A2:B2"/>
    <mergeCell ref="C2:E2"/>
    <mergeCell ref="H2:J2"/>
    <mergeCell ref="K2:O2"/>
    <mergeCell ref="P2:R2"/>
    <mergeCell ref="T2:W2"/>
  </mergeCells>
  <conditionalFormatting sqref="E4:E13">
    <cfRule type="cellIs" dxfId="39" priority="19" operator="equal">
      <formula>0</formula>
    </cfRule>
    <cfRule type="cellIs" dxfId="38" priority="20" operator="lessThan">
      <formula>0</formula>
    </cfRule>
  </conditionalFormatting>
  <conditionalFormatting sqref="G19:U19">
    <cfRule type="expression" dxfId="37" priority="18" stopIfTrue="1">
      <formula>G15=1</formula>
    </cfRule>
  </conditionalFormatting>
  <conditionalFormatting sqref="G19:U19">
    <cfRule type="expression" dxfId="36" priority="17" stopIfTrue="1">
      <formula>G15=2</formula>
    </cfRule>
  </conditionalFormatting>
  <conditionalFormatting sqref="G19:U19">
    <cfRule type="expression" dxfId="35" priority="16" stopIfTrue="1">
      <formula>G15=3</formula>
    </cfRule>
  </conditionalFormatting>
  <conditionalFormatting sqref="G3:G13 G19:G20">
    <cfRule type="expression" dxfId="34" priority="9">
      <formula>$C$3=1</formula>
    </cfRule>
  </conditionalFormatting>
  <conditionalFormatting sqref="G3:H13 G19:H20">
    <cfRule type="expression" dxfId="33" priority="10">
      <formula>$C$3=2</formula>
    </cfRule>
  </conditionalFormatting>
  <conditionalFormatting sqref="G3:I13 G19:I20">
    <cfRule type="expression" dxfId="32" priority="11">
      <formula>$C$3=3</formula>
    </cfRule>
  </conditionalFormatting>
  <conditionalFormatting sqref="G3:J13 G19:J20">
    <cfRule type="expression" dxfId="31" priority="12">
      <formula>$C$3=4</formula>
    </cfRule>
  </conditionalFormatting>
  <conditionalFormatting sqref="G3:K13 G19:K20">
    <cfRule type="expression" dxfId="30" priority="13">
      <formula>$C$3=5</formula>
    </cfRule>
  </conditionalFormatting>
  <conditionalFormatting sqref="G3:L13 G19:L20">
    <cfRule type="expression" dxfId="29" priority="14">
      <formula>$C$3=6</formula>
    </cfRule>
  </conditionalFormatting>
  <conditionalFormatting sqref="G3:M13 G19:M20">
    <cfRule type="expression" dxfId="28" priority="15">
      <formula>$C$3=7</formula>
    </cfRule>
  </conditionalFormatting>
  <conditionalFormatting sqref="G3:N13 G19:N20">
    <cfRule type="expression" dxfId="27" priority="8">
      <formula>$C$3=8</formula>
    </cfRule>
  </conditionalFormatting>
  <conditionalFormatting sqref="G3:O13 G19:O20">
    <cfRule type="expression" dxfId="26" priority="7">
      <formula>$C$3=9</formula>
    </cfRule>
  </conditionalFormatting>
  <conditionalFormatting sqref="G3:P13 G19:P20">
    <cfRule type="expression" dxfId="25" priority="6">
      <formula>$C$3=10</formula>
    </cfRule>
  </conditionalFormatting>
  <conditionalFormatting sqref="G3:Q13 G19:Q20">
    <cfRule type="expression" dxfId="24" priority="5">
      <formula>$C$3=11</formula>
    </cfRule>
  </conditionalFormatting>
  <conditionalFormatting sqref="G3:R13 G19:R20">
    <cfRule type="expression" dxfId="23" priority="4">
      <formula>$C$3=12</formula>
    </cfRule>
  </conditionalFormatting>
  <conditionalFormatting sqref="G3:S13 G19:S20">
    <cfRule type="expression" dxfId="22" priority="3">
      <formula>$C$3=13</formula>
    </cfRule>
  </conditionalFormatting>
  <conditionalFormatting sqref="G3:T13 G19:T20">
    <cfRule type="expression" dxfId="21" priority="2">
      <formula>$C$3=14</formula>
    </cfRule>
  </conditionalFormatting>
  <conditionalFormatting sqref="G3:U13 G19:U20">
    <cfRule type="expression" dxfId="20" priority="1">
      <formula>$C$3=15</formula>
    </cfRule>
  </conditionalFormatting>
  <dataValidations count="15">
    <dataValidation type="list" showInputMessage="1" showErrorMessage="1" sqref="G4:G13">
      <formula1>$Z$2:$Z$62</formula1>
    </dataValidation>
    <dataValidation type="list" allowBlank="1" showInputMessage="1" showErrorMessage="1" error="Cette classe n'existe pas,il faut peut-être augmenter le nombre de classes." sqref="H4:H13">
      <formula1>$AA$2:$AA$62</formula1>
    </dataValidation>
    <dataValidation type="list" allowBlank="1" showInputMessage="1" showErrorMessage="1" error="Cette classe n'existe pas,il faut peut-être augmenter le nombre de classes." sqref="I4:I13">
      <formula1>$AB$2:$AB$63</formula1>
    </dataValidation>
    <dataValidation type="list" allowBlank="1" showInputMessage="1" showErrorMessage="1" error="Cette classe n'existe pas,il faut peut-être augmenter le nombre de classes." sqref="J4:J13">
      <formula1>$AC$2:$AC$63</formula1>
    </dataValidation>
    <dataValidation type="list" allowBlank="1" showInputMessage="1" showErrorMessage="1" error="Cette classe n'existe pas,il faut peut-être augmenter le nombre de classes." sqref="K4:K13">
      <formula1>$AD$2:$AD$63</formula1>
    </dataValidation>
    <dataValidation type="list" allowBlank="1" showInputMessage="1" showErrorMessage="1" error="Cette classe n'existe pas, il faut peut-être augmenter le nombre de classes." sqref="L4:L13">
      <formula1>$AE$2:$AE$63</formula1>
    </dataValidation>
    <dataValidation type="list" allowBlank="1" showInputMessage="1" showErrorMessage="1" error="Cette classe n'existe pas,il faut peut-être augmenter le nombre de classes." sqref="M4:M13">
      <formula1>$AF$2:$AF$63</formula1>
    </dataValidation>
    <dataValidation type="list" allowBlank="1" showInputMessage="1" showErrorMessage="1" error="Cette classe n'existe pas,il faut peut-être augmenter le nombre de classes." sqref="N4:N13">
      <formula1>$AG$2:$AG$63</formula1>
    </dataValidation>
    <dataValidation type="list" allowBlank="1" showInputMessage="1" showErrorMessage="1" error="Cette classe n'existe pas,il faut peut-être augmenter le nombre de classes." sqref="O4:O13">
      <formula1>$AH$2:$AH$63</formula1>
    </dataValidation>
    <dataValidation type="list" allowBlank="1" showInputMessage="1" showErrorMessage="1" error="Cette classe n'existe pas,il faut peut-être augmenter le nombre de classes." sqref="P4:P13">
      <formula1>$AI$2:$AI$63</formula1>
    </dataValidation>
    <dataValidation type="list" allowBlank="1" showInputMessage="1" showErrorMessage="1" error="Cette classe n'existe pas,il faut peut-être augmenter le nombre de classes." sqref="Q4:Q13">
      <formula1>$AJ$2:$AJ$63</formula1>
    </dataValidation>
    <dataValidation type="list" allowBlank="1" showInputMessage="1" showErrorMessage="1" error="Cette classe n'existe pas,il faut peut-être augmenter le nombre de classes." sqref="R4:R13">
      <formula1>$AK$2:$AK$63</formula1>
    </dataValidation>
    <dataValidation type="list" allowBlank="1" showInputMessage="1" showErrorMessage="1" error="Cette classe n'existe pas,il faut peut-être augmenter le nombre de classes." sqref="S4:S13">
      <formula1>$AL$2:$AL$63</formula1>
    </dataValidation>
    <dataValidation type="list" allowBlank="1" showInputMessage="1" showErrorMessage="1" error="Cette classe n'existe pas,il faut peut-être augmenter le nombre de classes." sqref="T4:T13">
      <formula1>$AM$2:$AM$63</formula1>
    </dataValidation>
    <dataValidation type="list" allowBlank="1" showInputMessage="1" showErrorMessage="1" error="Cette classe n'existe pas,il faut peut-être augmenter le nombre de classes." sqref="U4:U13">
      <formula1>$AN$2:$AN$63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62"/>
  <sheetViews>
    <sheetView zoomScaleNormal="100" zoomScaleSheetLayoutView="90" workbookViewId="0">
      <selection activeCell="C3" sqref="C3"/>
    </sheetView>
  </sheetViews>
  <sheetFormatPr baseColWidth="10" defaultRowHeight="15" x14ac:dyDescent="0.25"/>
  <cols>
    <col min="1" max="1" width="9.85546875" style="7" customWidth="1"/>
    <col min="2" max="3" width="8.7109375" style="7" customWidth="1"/>
    <col min="4" max="5" width="13.28515625" style="7" customWidth="1"/>
    <col min="6" max="6" width="3" style="7" customWidth="1"/>
    <col min="7" max="21" width="8.28515625" style="7" customWidth="1"/>
    <col min="22" max="22" width="1.7109375" style="7" customWidth="1"/>
    <col min="23" max="23" width="10.28515625" style="7" customWidth="1"/>
    <col min="24" max="24" width="2" style="7" customWidth="1"/>
    <col min="25" max="40" width="11.42578125" style="7" hidden="1" customWidth="1"/>
    <col min="41" max="16384" width="11.42578125" style="7"/>
  </cols>
  <sheetData>
    <row r="1" spans="1:40" ht="24" thickBot="1" x14ac:dyDescent="0.3">
      <c r="A1" s="190" t="s">
        <v>41</v>
      </c>
      <c r="B1" s="191"/>
      <c r="C1" s="191"/>
      <c r="D1" s="191"/>
      <c r="E1" s="191"/>
      <c r="F1" s="191"/>
      <c r="G1" s="192"/>
      <c r="H1" s="192"/>
      <c r="I1" s="192"/>
      <c r="J1" s="192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3"/>
      <c r="Z1" s="7">
        <v>1</v>
      </c>
      <c r="AA1" s="7">
        <v>2</v>
      </c>
      <c r="AB1" s="7">
        <v>3</v>
      </c>
      <c r="AC1" s="7">
        <v>4</v>
      </c>
      <c r="AD1" s="7">
        <v>5</v>
      </c>
      <c r="AE1" s="7">
        <v>6</v>
      </c>
      <c r="AF1" s="7">
        <v>7</v>
      </c>
      <c r="AG1" s="7">
        <v>8</v>
      </c>
      <c r="AH1" s="7">
        <v>9</v>
      </c>
      <c r="AI1" s="7">
        <v>10</v>
      </c>
      <c r="AJ1" s="7">
        <v>11</v>
      </c>
      <c r="AK1" s="7">
        <v>12</v>
      </c>
      <c r="AL1" s="7">
        <v>13</v>
      </c>
      <c r="AM1" s="7">
        <v>14</v>
      </c>
      <c r="AN1" s="7">
        <v>15</v>
      </c>
    </row>
    <row r="2" spans="1:40" ht="30" customHeight="1" x14ac:dyDescent="0.25">
      <c r="A2" s="203" t="s">
        <v>42</v>
      </c>
      <c r="B2" s="204"/>
      <c r="C2" s="194"/>
      <c r="D2" s="195"/>
      <c r="E2" s="196"/>
      <c r="F2" s="9"/>
      <c r="G2" s="137" t="s">
        <v>48</v>
      </c>
      <c r="H2" s="195"/>
      <c r="I2" s="195"/>
      <c r="J2" s="196"/>
      <c r="K2" s="197" t="s">
        <v>84</v>
      </c>
      <c r="L2" s="198"/>
      <c r="M2" s="198"/>
      <c r="N2" s="198"/>
      <c r="O2" s="198"/>
      <c r="P2" s="199">
        <f ca="1">TODAY()</f>
        <v>42845</v>
      </c>
      <c r="Q2" s="200"/>
      <c r="R2" s="201"/>
      <c r="S2" s="137" t="s">
        <v>43</v>
      </c>
      <c r="T2" s="195"/>
      <c r="U2" s="195"/>
      <c r="V2" s="195"/>
      <c r="W2" s="202"/>
      <c r="Y2" s="7">
        <v>0</v>
      </c>
      <c r="Z2" s="7" t="str">
        <f>IF($C$3&gt;=Z$1,Y2,"")</f>
        <v/>
      </c>
      <c r="AA2" s="7" t="str">
        <f>IF($C$3&gt;=AA$1,Z2,"")</f>
        <v/>
      </c>
      <c r="AB2" s="7" t="str">
        <f>IF($C$3&gt;=AB$1,AA2,"")</f>
        <v/>
      </c>
      <c r="AC2" s="7" t="str">
        <f t="shared" ref="AC2:AN16" si="0">IF($C$3&gt;=AC$1,AB2,"")</f>
        <v/>
      </c>
      <c r="AD2" s="7" t="str">
        <f t="shared" si="0"/>
        <v/>
      </c>
      <c r="AE2" s="7" t="str">
        <f t="shared" si="0"/>
        <v/>
      </c>
      <c r="AF2" s="7" t="str">
        <f t="shared" si="0"/>
        <v/>
      </c>
      <c r="AG2" s="7" t="str">
        <f t="shared" si="0"/>
        <v/>
      </c>
      <c r="AH2" s="7" t="str">
        <f t="shared" si="0"/>
        <v/>
      </c>
      <c r="AI2" s="7" t="str">
        <f t="shared" si="0"/>
        <v/>
      </c>
      <c r="AJ2" s="7" t="str">
        <f t="shared" si="0"/>
        <v/>
      </c>
      <c r="AK2" s="7" t="str">
        <f t="shared" si="0"/>
        <v/>
      </c>
      <c r="AL2" s="7" t="str">
        <f t="shared" si="0"/>
        <v/>
      </c>
      <c r="AM2" s="7" t="str">
        <f t="shared" si="0"/>
        <v/>
      </c>
      <c r="AN2" s="7" t="str">
        <f t="shared" si="0"/>
        <v/>
      </c>
    </row>
    <row r="3" spans="1:40" ht="30" x14ac:dyDescent="0.25">
      <c r="A3" s="205" t="s">
        <v>30</v>
      </c>
      <c r="B3" s="206"/>
      <c r="C3" s="84">
        <v>0</v>
      </c>
      <c r="D3" s="85" t="s">
        <v>15</v>
      </c>
      <c r="E3" s="85" t="s">
        <v>17</v>
      </c>
      <c r="F3" s="10"/>
      <c r="G3" s="121" t="s">
        <v>1</v>
      </c>
      <c r="H3" s="82" t="s">
        <v>2</v>
      </c>
      <c r="I3" s="82" t="s">
        <v>3</v>
      </c>
      <c r="J3" s="82" t="s">
        <v>4</v>
      </c>
      <c r="K3" s="82" t="s">
        <v>5</v>
      </c>
      <c r="L3" s="82" t="s">
        <v>6</v>
      </c>
      <c r="M3" s="82" t="s">
        <v>7</v>
      </c>
      <c r="N3" s="82" t="s">
        <v>8</v>
      </c>
      <c r="O3" s="122" t="s">
        <v>9</v>
      </c>
      <c r="P3" s="122" t="s">
        <v>10</v>
      </c>
      <c r="Q3" s="122" t="s">
        <v>11</v>
      </c>
      <c r="R3" s="122" t="s">
        <v>12</v>
      </c>
      <c r="S3" s="122" t="s">
        <v>31</v>
      </c>
      <c r="T3" s="122" t="s">
        <v>32</v>
      </c>
      <c r="U3" s="123" t="s">
        <v>33</v>
      </c>
      <c r="V3" s="78"/>
      <c r="W3" s="14" t="s">
        <v>47</v>
      </c>
      <c r="Y3" s="7">
        <v>1</v>
      </c>
      <c r="Z3" s="7" t="str">
        <f t="shared" ref="Z3:AN18" si="1">IF($C$3&gt;=Z$1,Y3,"")</f>
        <v/>
      </c>
      <c r="AA3" s="7" t="str">
        <f t="shared" si="1"/>
        <v/>
      </c>
      <c r="AB3" s="7" t="str">
        <f t="shared" si="1"/>
        <v/>
      </c>
      <c r="AC3" s="7" t="str">
        <f t="shared" si="1"/>
        <v/>
      </c>
      <c r="AD3" s="7" t="str">
        <f t="shared" si="1"/>
        <v/>
      </c>
      <c r="AE3" s="7" t="str">
        <f t="shared" si="1"/>
        <v/>
      </c>
      <c r="AF3" s="7" t="str">
        <f t="shared" si="1"/>
        <v/>
      </c>
      <c r="AG3" s="7" t="str">
        <f t="shared" si="1"/>
        <v/>
      </c>
      <c r="AH3" s="7" t="str">
        <f t="shared" si="1"/>
        <v/>
      </c>
      <c r="AI3" s="7" t="str">
        <f t="shared" si="1"/>
        <v/>
      </c>
      <c r="AJ3" s="7" t="str">
        <f t="shared" si="1"/>
        <v/>
      </c>
      <c r="AK3" s="7" t="str">
        <f t="shared" si="1"/>
        <v/>
      </c>
      <c r="AL3" s="7" t="str">
        <f t="shared" si="1"/>
        <v/>
      </c>
      <c r="AM3" s="7" t="str">
        <f t="shared" si="1"/>
        <v/>
      </c>
      <c r="AN3" s="7" t="str">
        <f t="shared" si="0"/>
        <v/>
      </c>
    </row>
    <row r="4" spans="1:40" x14ac:dyDescent="0.25">
      <c r="A4" s="53"/>
      <c r="B4" s="112"/>
      <c r="C4" s="11" t="s">
        <v>51</v>
      </c>
      <c r="D4" s="54">
        <f>Arrivées!C2+Passages!F3</f>
        <v>0</v>
      </c>
      <c r="E4" s="86">
        <f>D4-SUM(G4:U4)</f>
        <v>0</v>
      </c>
      <c r="F4" s="10"/>
      <c r="G4" s="124"/>
      <c r="H4" s="70"/>
      <c r="I4" s="70"/>
      <c r="J4" s="70"/>
      <c r="K4" s="70"/>
      <c r="L4" s="70"/>
      <c r="M4" s="70"/>
      <c r="N4" s="70"/>
      <c r="O4" s="71"/>
      <c r="P4" s="71"/>
      <c r="Q4" s="71"/>
      <c r="R4" s="71"/>
      <c r="S4" s="71"/>
      <c r="T4" s="71"/>
      <c r="U4" s="125"/>
      <c r="V4" s="35"/>
      <c r="W4" s="13">
        <f>SUM(D4:D6)</f>
        <v>0</v>
      </c>
      <c r="Y4" s="7">
        <v>2</v>
      </c>
      <c r="Z4" s="7" t="str">
        <f t="shared" si="1"/>
        <v/>
      </c>
      <c r="AA4" s="7" t="str">
        <f t="shared" si="1"/>
        <v/>
      </c>
      <c r="AB4" s="7" t="str">
        <f t="shared" si="1"/>
        <v/>
      </c>
      <c r="AC4" s="7" t="str">
        <f t="shared" si="1"/>
        <v/>
      </c>
      <c r="AD4" s="7" t="str">
        <f t="shared" si="1"/>
        <v/>
      </c>
      <c r="AE4" s="7" t="str">
        <f t="shared" si="1"/>
        <v/>
      </c>
      <c r="AF4" s="7" t="str">
        <f t="shared" si="1"/>
        <v/>
      </c>
      <c r="AG4" s="7" t="str">
        <f t="shared" si="1"/>
        <v/>
      </c>
      <c r="AH4" s="7" t="str">
        <f t="shared" si="1"/>
        <v/>
      </c>
      <c r="AI4" s="7" t="str">
        <f t="shared" si="1"/>
        <v/>
      </c>
      <c r="AJ4" s="7" t="str">
        <f t="shared" si="1"/>
        <v/>
      </c>
      <c r="AK4" s="7" t="str">
        <f t="shared" si="1"/>
        <v/>
      </c>
      <c r="AL4" s="7" t="str">
        <f t="shared" si="1"/>
        <v/>
      </c>
      <c r="AM4" s="7" t="str">
        <f t="shared" si="1"/>
        <v/>
      </c>
      <c r="AN4" s="7" t="str">
        <f t="shared" si="0"/>
        <v/>
      </c>
    </row>
    <row r="5" spans="1:40" x14ac:dyDescent="0.25">
      <c r="A5" s="55"/>
      <c r="B5" s="113"/>
      <c r="C5" s="11" t="s">
        <v>25</v>
      </c>
      <c r="D5" s="54">
        <f>'Répartition N'!D4-Départs!G2+Arrivées!C3+Passages!F4-Passages!F3+Passages!M3-Passages!M4</f>
        <v>0</v>
      </c>
      <c r="E5" s="86">
        <f t="shared" ref="E5:E11" si="2">D5-SUM(G5:U5)</f>
        <v>0</v>
      </c>
      <c r="F5" s="10"/>
      <c r="G5" s="124"/>
      <c r="H5" s="70"/>
      <c r="I5" s="70"/>
      <c r="J5" s="70"/>
      <c r="K5" s="70"/>
      <c r="L5" s="70"/>
      <c r="M5" s="70"/>
      <c r="N5" s="70"/>
      <c r="O5" s="71"/>
      <c r="P5" s="71"/>
      <c r="Q5" s="71"/>
      <c r="R5" s="71"/>
      <c r="S5" s="71"/>
      <c r="T5" s="71"/>
      <c r="U5" s="125"/>
      <c r="V5" s="35"/>
      <c r="W5" s="15" t="s">
        <v>46</v>
      </c>
      <c r="Y5" s="7">
        <v>3</v>
      </c>
      <c r="Z5" s="7" t="str">
        <f t="shared" si="1"/>
        <v/>
      </c>
      <c r="AA5" s="7" t="str">
        <f t="shared" si="1"/>
        <v/>
      </c>
      <c r="AB5" s="7" t="str">
        <f t="shared" si="1"/>
        <v/>
      </c>
      <c r="AC5" s="7" t="str">
        <f t="shared" si="1"/>
        <v/>
      </c>
      <c r="AD5" s="7" t="str">
        <f t="shared" si="1"/>
        <v/>
      </c>
      <c r="AE5" s="7" t="str">
        <f t="shared" si="1"/>
        <v/>
      </c>
      <c r="AF5" s="7" t="str">
        <f t="shared" si="1"/>
        <v/>
      </c>
      <c r="AG5" s="7" t="str">
        <f t="shared" si="1"/>
        <v/>
      </c>
      <c r="AH5" s="7" t="str">
        <f t="shared" si="1"/>
        <v/>
      </c>
      <c r="AI5" s="7" t="str">
        <f t="shared" si="1"/>
        <v/>
      </c>
      <c r="AJ5" s="7" t="str">
        <f t="shared" si="1"/>
        <v/>
      </c>
      <c r="AK5" s="7" t="str">
        <f t="shared" si="1"/>
        <v/>
      </c>
      <c r="AL5" s="7" t="str">
        <f t="shared" si="1"/>
        <v/>
      </c>
      <c r="AM5" s="7" t="str">
        <f t="shared" si="1"/>
        <v/>
      </c>
      <c r="AN5" s="7" t="str">
        <f t="shared" si="0"/>
        <v/>
      </c>
    </row>
    <row r="6" spans="1:40" x14ac:dyDescent="0.25">
      <c r="A6" s="55"/>
      <c r="B6" s="113"/>
      <c r="C6" s="11" t="s">
        <v>24</v>
      </c>
      <c r="D6" s="54">
        <f>'Répartition N'!D5-Départs!G3+Arrivées!C4+Passages!F5-Passages!F4+Passages!M4-Passages!M5</f>
        <v>0</v>
      </c>
      <c r="E6" s="86">
        <f t="shared" si="2"/>
        <v>0</v>
      </c>
      <c r="F6" s="10"/>
      <c r="G6" s="124"/>
      <c r="H6" s="70"/>
      <c r="I6" s="70"/>
      <c r="J6" s="70"/>
      <c r="K6" s="70"/>
      <c r="L6" s="70"/>
      <c r="M6" s="70"/>
      <c r="N6" s="70"/>
      <c r="O6" s="71"/>
      <c r="P6" s="71"/>
      <c r="Q6" s="71"/>
      <c r="R6" s="71"/>
      <c r="S6" s="71"/>
      <c r="T6" s="71"/>
      <c r="U6" s="125"/>
      <c r="V6" s="35"/>
      <c r="W6" s="14">
        <f>SUM(D7:D13)</f>
        <v>0</v>
      </c>
      <c r="Y6" s="7">
        <v>4</v>
      </c>
      <c r="Z6" s="7" t="str">
        <f t="shared" si="1"/>
        <v/>
      </c>
      <c r="AA6" s="7" t="str">
        <f t="shared" si="1"/>
        <v/>
      </c>
      <c r="AB6" s="7" t="str">
        <f t="shared" si="1"/>
        <v/>
      </c>
      <c r="AC6" s="7" t="str">
        <f t="shared" si="1"/>
        <v/>
      </c>
      <c r="AD6" s="7" t="str">
        <f t="shared" si="1"/>
        <v/>
      </c>
      <c r="AE6" s="7" t="str">
        <f t="shared" si="1"/>
        <v/>
      </c>
      <c r="AF6" s="7" t="str">
        <f t="shared" si="1"/>
        <v/>
      </c>
      <c r="AG6" s="7" t="str">
        <f t="shared" si="1"/>
        <v/>
      </c>
      <c r="AH6" s="7" t="str">
        <f t="shared" si="1"/>
        <v/>
      </c>
      <c r="AI6" s="7" t="str">
        <f t="shared" si="1"/>
        <v/>
      </c>
      <c r="AJ6" s="7" t="str">
        <f t="shared" si="1"/>
        <v/>
      </c>
      <c r="AK6" s="7" t="str">
        <f t="shared" si="1"/>
        <v/>
      </c>
      <c r="AL6" s="7" t="str">
        <f t="shared" si="1"/>
        <v/>
      </c>
      <c r="AM6" s="7" t="str">
        <f t="shared" si="1"/>
        <v/>
      </c>
      <c r="AN6" s="7" t="str">
        <f t="shared" si="0"/>
        <v/>
      </c>
    </row>
    <row r="7" spans="1:40" x14ac:dyDescent="0.25">
      <c r="A7" s="118" t="s">
        <v>115</v>
      </c>
      <c r="B7" s="114"/>
      <c r="C7" s="11" t="s">
        <v>23</v>
      </c>
      <c r="D7" s="54">
        <f>'Répartition N'!D6-Départs!G4+Arrivées!C5+Passages!F6-Passages!F5+Passages!M5-Passages!M6</f>
        <v>0</v>
      </c>
      <c r="E7" s="86">
        <f t="shared" si="2"/>
        <v>0</v>
      </c>
      <c r="F7" s="10"/>
      <c r="G7" s="124"/>
      <c r="H7" s="70"/>
      <c r="I7" s="70"/>
      <c r="J7" s="70"/>
      <c r="K7" s="70"/>
      <c r="L7" s="70"/>
      <c r="M7" s="70"/>
      <c r="N7" s="70"/>
      <c r="O7" s="71"/>
      <c r="P7" s="71"/>
      <c r="Q7" s="71"/>
      <c r="R7" s="71"/>
      <c r="S7" s="71"/>
      <c r="T7" s="71"/>
      <c r="U7" s="125"/>
      <c r="V7" s="35"/>
      <c r="W7" s="15" t="s">
        <v>44</v>
      </c>
      <c r="Y7" s="7">
        <v>5</v>
      </c>
      <c r="Z7" s="7" t="str">
        <f t="shared" si="1"/>
        <v/>
      </c>
      <c r="AA7" s="7" t="str">
        <f t="shared" si="1"/>
        <v/>
      </c>
      <c r="AB7" s="7" t="str">
        <f t="shared" si="1"/>
        <v/>
      </c>
      <c r="AC7" s="7" t="str">
        <f t="shared" si="1"/>
        <v/>
      </c>
      <c r="AD7" s="7" t="str">
        <f t="shared" si="1"/>
        <v/>
      </c>
      <c r="AE7" s="7" t="str">
        <f t="shared" si="1"/>
        <v/>
      </c>
      <c r="AF7" s="7" t="str">
        <f t="shared" si="1"/>
        <v/>
      </c>
      <c r="AG7" s="7" t="str">
        <f t="shared" si="1"/>
        <v/>
      </c>
      <c r="AH7" s="7" t="str">
        <f t="shared" si="1"/>
        <v/>
      </c>
      <c r="AI7" s="7" t="str">
        <f t="shared" si="1"/>
        <v/>
      </c>
      <c r="AJ7" s="7" t="str">
        <f t="shared" si="1"/>
        <v/>
      </c>
      <c r="AK7" s="7" t="str">
        <f t="shared" si="1"/>
        <v/>
      </c>
      <c r="AL7" s="7" t="str">
        <f t="shared" si="1"/>
        <v/>
      </c>
      <c r="AM7" s="7" t="str">
        <f t="shared" si="1"/>
        <v/>
      </c>
      <c r="AN7" s="7" t="str">
        <f t="shared" si="0"/>
        <v/>
      </c>
    </row>
    <row r="8" spans="1:40" x14ac:dyDescent="0.25">
      <c r="A8" s="118" t="s">
        <v>116</v>
      </c>
      <c r="B8" s="114"/>
      <c r="C8" s="11" t="s">
        <v>22</v>
      </c>
      <c r="D8" s="54">
        <f>'Répartition N'!D7-Départs!G5+Arrivées!C6+Passages!F7-Passages!F6+Passages!M6-Passages!M7</f>
        <v>0</v>
      </c>
      <c r="E8" s="86">
        <f t="shared" si="2"/>
        <v>0</v>
      </c>
      <c r="F8" s="10"/>
      <c r="G8" s="124"/>
      <c r="H8" s="70"/>
      <c r="I8" s="70"/>
      <c r="J8" s="70"/>
      <c r="K8" s="70"/>
      <c r="L8" s="70"/>
      <c r="M8" s="70"/>
      <c r="N8" s="70"/>
      <c r="O8" s="71"/>
      <c r="P8" s="71"/>
      <c r="Q8" s="71"/>
      <c r="R8" s="71"/>
      <c r="S8" s="71"/>
      <c r="T8" s="71"/>
      <c r="U8" s="125"/>
      <c r="V8" s="35"/>
      <c r="W8" s="15">
        <f>SUM(D7:D9)</f>
        <v>0</v>
      </c>
      <c r="Y8" s="7">
        <v>6</v>
      </c>
      <c r="Z8" s="7" t="str">
        <f t="shared" si="1"/>
        <v/>
      </c>
      <c r="AA8" s="7" t="str">
        <f t="shared" si="1"/>
        <v/>
      </c>
      <c r="AB8" s="7" t="str">
        <f t="shared" si="1"/>
        <v/>
      </c>
      <c r="AC8" s="7" t="str">
        <f t="shared" si="1"/>
        <v/>
      </c>
      <c r="AD8" s="7" t="str">
        <f t="shared" si="1"/>
        <v/>
      </c>
      <c r="AE8" s="7" t="str">
        <f t="shared" si="1"/>
        <v/>
      </c>
      <c r="AF8" s="7" t="str">
        <f t="shared" si="1"/>
        <v/>
      </c>
      <c r="AG8" s="7" t="str">
        <f t="shared" si="1"/>
        <v/>
      </c>
      <c r="AH8" s="7" t="str">
        <f t="shared" si="1"/>
        <v/>
      </c>
      <c r="AI8" s="7" t="str">
        <f t="shared" si="1"/>
        <v/>
      </c>
      <c r="AJ8" s="7" t="str">
        <f t="shared" si="1"/>
        <v/>
      </c>
      <c r="AK8" s="7" t="str">
        <f t="shared" si="1"/>
        <v/>
      </c>
      <c r="AL8" s="7" t="str">
        <f t="shared" si="1"/>
        <v/>
      </c>
      <c r="AM8" s="7" t="str">
        <f t="shared" si="1"/>
        <v/>
      </c>
      <c r="AN8" s="7" t="str">
        <f t="shared" si="0"/>
        <v/>
      </c>
    </row>
    <row r="9" spans="1:40" x14ac:dyDescent="0.25">
      <c r="A9" s="118" t="s">
        <v>117</v>
      </c>
      <c r="B9" s="114"/>
      <c r="C9" s="11" t="s">
        <v>21</v>
      </c>
      <c r="D9" s="54">
        <f>'Répartition N'!D8-Départs!G6+Arrivées!C7+Passages!F8-Passages!F7+Passages!M7-Passages!M8</f>
        <v>0</v>
      </c>
      <c r="E9" s="86">
        <f t="shared" si="2"/>
        <v>0</v>
      </c>
      <c r="F9" s="10"/>
      <c r="G9" s="124"/>
      <c r="H9" s="70"/>
      <c r="I9" s="70"/>
      <c r="J9" s="70"/>
      <c r="K9" s="70"/>
      <c r="L9" s="70"/>
      <c r="M9" s="70"/>
      <c r="N9" s="70"/>
      <c r="O9" s="71"/>
      <c r="P9" s="71"/>
      <c r="Q9" s="71"/>
      <c r="R9" s="71"/>
      <c r="S9" s="71"/>
      <c r="T9" s="71"/>
      <c r="U9" s="125"/>
      <c r="V9" s="35"/>
      <c r="W9" s="15" t="s">
        <v>45</v>
      </c>
      <c r="Y9" s="7">
        <v>7</v>
      </c>
      <c r="Z9" s="7" t="str">
        <f t="shared" si="1"/>
        <v/>
      </c>
      <c r="AA9" s="7" t="str">
        <f t="shared" si="1"/>
        <v/>
      </c>
      <c r="AB9" s="7" t="str">
        <f t="shared" si="1"/>
        <v/>
      </c>
      <c r="AC9" s="7" t="str">
        <f t="shared" si="1"/>
        <v/>
      </c>
      <c r="AD9" s="7" t="str">
        <f t="shared" si="1"/>
        <v/>
      </c>
      <c r="AE9" s="7" t="str">
        <f t="shared" si="1"/>
        <v/>
      </c>
      <c r="AF9" s="7" t="str">
        <f t="shared" si="1"/>
        <v/>
      </c>
      <c r="AG9" s="7" t="str">
        <f t="shared" si="1"/>
        <v/>
      </c>
      <c r="AH9" s="7" t="str">
        <f t="shared" si="1"/>
        <v/>
      </c>
      <c r="AI9" s="7" t="str">
        <f t="shared" si="1"/>
        <v/>
      </c>
      <c r="AJ9" s="7" t="str">
        <f t="shared" si="1"/>
        <v/>
      </c>
      <c r="AK9" s="7" t="str">
        <f t="shared" si="1"/>
        <v/>
      </c>
      <c r="AL9" s="7" t="str">
        <f t="shared" si="1"/>
        <v/>
      </c>
      <c r="AM9" s="7" t="str">
        <f t="shared" si="1"/>
        <v/>
      </c>
      <c r="AN9" s="7" t="str">
        <f t="shared" si="0"/>
        <v/>
      </c>
    </row>
    <row r="10" spans="1:40" x14ac:dyDescent="0.25">
      <c r="A10" s="119" t="s">
        <v>118</v>
      </c>
      <c r="B10" s="115"/>
      <c r="C10" s="11" t="s">
        <v>20</v>
      </c>
      <c r="D10" s="54">
        <f>'Répartition N'!D9-Départs!G7+Arrivées!C8+Passages!F9-Passages!F8+Passages!M8-Passages!M9</f>
        <v>0</v>
      </c>
      <c r="E10" s="86">
        <f t="shared" si="2"/>
        <v>0</v>
      </c>
      <c r="F10" s="10"/>
      <c r="G10" s="124"/>
      <c r="H10" s="70"/>
      <c r="I10" s="70"/>
      <c r="J10" s="70"/>
      <c r="K10" s="70"/>
      <c r="L10" s="70"/>
      <c r="M10" s="70"/>
      <c r="N10" s="70"/>
      <c r="O10" s="71"/>
      <c r="P10" s="71"/>
      <c r="Q10" s="71"/>
      <c r="R10" s="71"/>
      <c r="S10" s="71"/>
      <c r="T10" s="71"/>
      <c r="U10" s="125"/>
      <c r="V10" s="35"/>
      <c r="W10" s="16">
        <f>SUM(D10:D11)</f>
        <v>0</v>
      </c>
      <c r="Y10" s="7">
        <v>8</v>
      </c>
      <c r="Z10" s="7" t="str">
        <f t="shared" si="1"/>
        <v/>
      </c>
      <c r="AA10" s="7" t="str">
        <f t="shared" si="1"/>
        <v/>
      </c>
      <c r="AB10" s="7" t="str">
        <f t="shared" si="1"/>
        <v/>
      </c>
      <c r="AC10" s="7" t="str">
        <f t="shared" si="1"/>
        <v/>
      </c>
      <c r="AD10" s="7" t="str">
        <f t="shared" si="1"/>
        <v/>
      </c>
      <c r="AE10" s="7" t="str">
        <f t="shared" si="1"/>
        <v/>
      </c>
      <c r="AF10" s="7" t="str">
        <f t="shared" si="1"/>
        <v/>
      </c>
      <c r="AG10" s="7" t="str">
        <f t="shared" si="1"/>
        <v/>
      </c>
      <c r="AH10" s="7" t="str">
        <f t="shared" si="1"/>
        <v/>
      </c>
      <c r="AI10" s="7" t="str">
        <f t="shared" si="1"/>
        <v/>
      </c>
      <c r="AJ10" s="7" t="str">
        <f t="shared" si="1"/>
        <v/>
      </c>
      <c r="AK10" s="7" t="str">
        <f t="shared" si="1"/>
        <v/>
      </c>
      <c r="AL10" s="7" t="str">
        <f t="shared" si="1"/>
        <v/>
      </c>
      <c r="AM10" s="7" t="str">
        <f t="shared" si="1"/>
        <v/>
      </c>
      <c r="AN10" s="7" t="str">
        <f t="shared" si="0"/>
        <v/>
      </c>
    </row>
    <row r="11" spans="1:40" x14ac:dyDescent="0.25">
      <c r="A11" s="119" t="s">
        <v>119</v>
      </c>
      <c r="B11" s="115"/>
      <c r="C11" s="11" t="s">
        <v>19</v>
      </c>
      <c r="D11" s="54">
        <f>'Répartition N'!D10-Départs!G8+Arrivées!C9+Passages!F10-Passages!F9+Passages!M9-Passages!M10</f>
        <v>0</v>
      </c>
      <c r="E11" s="86">
        <f t="shared" si="2"/>
        <v>0</v>
      </c>
      <c r="F11" s="10"/>
      <c r="G11" s="124"/>
      <c r="H11" s="70"/>
      <c r="I11" s="70"/>
      <c r="J11" s="70"/>
      <c r="K11" s="70"/>
      <c r="L11" s="70"/>
      <c r="M11" s="70"/>
      <c r="N11" s="70"/>
      <c r="O11" s="71"/>
      <c r="P11" s="71"/>
      <c r="Q11" s="71"/>
      <c r="R11" s="71"/>
      <c r="S11" s="71"/>
      <c r="T11" s="71"/>
      <c r="U11" s="125"/>
      <c r="V11" s="35"/>
      <c r="W11" s="34" t="s">
        <v>113</v>
      </c>
      <c r="Y11" s="7">
        <v>9</v>
      </c>
      <c r="Z11" s="7" t="str">
        <f t="shared" si="1"/>
        <v/>
      </c>
      <c r="AA11" s="7" t="str">
        <f t="shared" si="1"/>
        <v/>
      </c>
      <c r="AB11" s="7" t="str">
        <f t="shared" si="1"/>
        <v/>
      </c>
      <c r="AC11" s="7" t="str">
        <f t="shared" si="1"/>
        <v/>
      </c>
      <c r="AD11" s="7" t="str">
        <f t="shared" si="1"/>
        <v/>
      </c>
      <c r="AE11" s="7" t="str">
        <f t="shared" si="1"/>
        <v/>
      </c>
      <c r="AF11" s="7" t="str">
        <f t="shared" si="1"/>
        <v/>
      </c>
      <c r="AG11" s="7" t="str">
        <f t="shared" si="1"/>
        <v/>
      </c>
      <c r="AH11" s="7" t="str">
        <f t="shared" si="1"/>
        <v/>
      </c>
      <c r="AI11" s="7" t="str">
        <f t="shared" si="1"/>
        <v/>
      </c>
      <c r="AJ11" s="7" t="str">
        <f t="shared" si="1"/>
        <v/>
      </c>
      <c r="AK11" s="7" t="str">
        <f t="shared" si="1"/>
        <v/>
      </c>
      <c r="AL11" s="7" t="str">
        <f t="shared" si="1"/>
        <v/>
      </c>
      <c r="AM11" s="7" t="str">
        <f t="shared" si="1"/>
        <v/>
      </c>
      <c r="AN11" s="7" t="str">
        <f t="shared" si="0"/>
        <v/>
      </c>
    </row>
    <row r="12" spans="1:40" x14ac:dyDescent="0.25">
      <c r="A12" s="55"/>
      <c r="B12" s="116"/>
      <c r="C12" s="37" t="s">
        <v>90</v>
      </c>
      <c r="D12" s="54">
        <f>'Répartition N'!D12-'Répartition N'!B9+Arrivées!C10+Passages!F13-Passages!M14-Départs!G10-Départs!G11-Départs!G12</f>
        <v>0</v>
      </c>
      <c r="E12" s="86">
        <f>D12-SUM(G12:U12)</f>
        <v>0</v>
      </c>
      <c r="F12" s="10"/>
      <c r="G12" s="124"/>
      <c r="H12" s="70"/>
      <c r="I12" s="70"/>
      <c r="J12" s="70"/>
      <c r="K12" s="70"/>
      <c r="L12" s="70"/>
      <c r="M12" s="70"/>
      <c r="N12" s="70"/>
      <c r="O12" s="71"/>
      <c r="P12" s="71"/>
      <c r="Q12" s="71"/>
      <c r="R12" s="71"/>
      <c r="S12" s="71"/>
      <c r="T12" s="71"/>
      <c r="U12" s="125"/>
      <c r="V12" s="35"/>
      <c r="W12" s="34">
        <f>SUM(D12:D13)</f>
        <v>0</v>
      </c>
      <c r="Y12" s="7">
        <v>10</v>
      </c>
      <c r="Z12" s="7" t="str">
        <f t="shared" si="1"/>
        <v/>
      </c>
      <c r="AA12" s="7" t="str">
        <f t="shared" si="1"/>
        <v/>
      </c>
      <c r="AB12" s="7" t="str">
        <f t="shared" si="1"/>
        <v/>
      </c>
      <c r="AC12" s="7" t="str">
        <f t="shared" si="1"/>
        <v/>
      </c>
      <c r="AD12" s="7" t="str">
        <f t="shared" si="1"/>
        <v/>
      </c>
      <c r="AE12" s="7" t="str">
        <f t="shared" si="1"/>
        <v/>
      </c>
      <c r="AF12" s="7" t="str">
        <f t="shared" si="1"/>
        <v/>
      </c>
      <c r="AG12" s="7" t="str">
        <f t="shared" si="1"/>
        <v/>
      </c>
      <c r="AH12" s="7" t="str">
        <f t="shared" si="1"/>
        <v/>
      </c>
      <c r="AI12" s="7" t="str">
        <f t="shared" si="1"/>
        <v/>
      </c>
      <c r="AJ12" s="7" t="str">
        <f t="shared" si="1"/>
        <v/>
      </c>
      <c r="AK12" s="7" t="str">
        <f t="shared" si="1"/>
        <v/>
      </c>
      <c r="AL12" s="7" t="str">
        <f t="shared" si="1"/>
        <v/>
      </c>
      <c r="AM12" s="7" t="str">
        <f t="shared" si="1"/>
        <v/>
      </c>
      <c r="AN12" s="7" t="str">
        <f t="shared" si="0"/>
        <v/>
      </c>
    </row>
    <row r="13" spans="1:40" x14ac:dyDescent="0.25">
      <c r="A13" s="55"/>
      <c r="B13" s="116"/>
      <c r="C13" s="38" t="s">
        <v>91</v>
      </c>
      <c r="D13" s="54">
        <f>'Répartition N'!D13-Départs!G13-Départs!G14-Départs!G15+'Répartition N'!B9+Arrivées!C11+Passages!F15+Passages!M14+Passages!M15</f>
        <v>0</v>
      </c>
      <c r="E13" s="86">
        <f>D13-SUM(G13:U13)</f>
        <v>0</v>
      </c>
      <c r="F13" s="10"/>
      <c r="G13" s="126"/>
      <c r="H13" s="127"/>
      <c r="I13" s="127"/>
      <c r="J13" s="127"/>
      <c r="K13" s="127"/>
      <c r="L13" s="127"/>
      <c r="M13" s="127"/>
      <c r="N13" s="127"/>
      <c r="O13" s="128"/>
      <c r="P13" s="128"/>
      <c r="Q13" s="128"/>
      <c r="R13" s="128"/>
      <c r="S13" s="128"/>
      <c r="T13" s="128"/>
      <c r="U13" s="129"/>
      <c r="V13" s="9"/>
      <c r="W13" s="36"/>
      <c r="Y13" s="7">
        <v>11</v>
      </c>
      <c r="Z13" s="7" t="str">
        <f t="shared" si="1"/>
        <v/>
      </c>
      <c r="AA13" s="7" t="str">
        <f t="shared" si="1"/>
        <v/>
      </c>
      <c r="AB13" s="7" t="str">
        <f t="shared" si="1"/>
        <v/>
      </c>
      <c r="AC13" s="7" t="str">
        <f t="shared" si="1"/>
        <v/>
      </c>
      <c r="AD13" s="7" t="str">
        <f t="shared" si="1"/>
        <v/>
      </c>
      <c r="AE13" s="7" t="str">
        <f t="shared" si="1"/>
        <v/>
      </c>
      <c r="AF13" s="7" t="str">
        <f t="shared" si="1"/>
        <v/>
      </c>
      <c r="AG13" s="7" t="str">
        <f t="shared" si="1"/>
        <v/>
      </c>
      <c r="AH13" s="7" t="str">
        <f t="shared" si="1"/>
        <v/>
      </c>
      <c r="AI13" s="7" t="str">
        <f t="shared" si="1"/>
        <v/>
      </c>
      <c r="AJ13" s="7" t="str">
        <f t="shared" si="1"/>
        <v/>
      </c>
      <c r="AK13" s="7" t="str">
        <f t="shared" si="1"/>
        <v/>
      </c>
      <c r="AL13" s="7" t="str">
        <f t="shared" si="1"/>
        <v/>
      </c>
      <c r="AM13" s="7" t="str">
        <f t="shared" si="1"/>
        <v/>
      </c>
      <c r="AN13" s="7" t="str">
        <f t="shared" si="0"/>
        <v/>
      </c>
    </row>
    <row r="14" spans="1:40" ht="15.75" thickBot="1" x14ac:dyDescent="0.3">
      <c r="A14" s="8"/>
      <c r="B14" s="9"/>
      <c r="C14" s="9"/>
      <c r="D14" s="17"/>
      <c r="E14" s="17"/>
      <c r="F14" s="10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9"/>
      <c r="W14" s="18"/>
      <c r="Y14" s="7">
        <v>12</v>
      </c>
      <c r="Z14" s="7" t="str">
        <f t="shared" si="1"/>
        <v/>
      </c>
      <c r="AA14" s="7" t="str">
        <f t="shared" si="1"/>
        <v/>
      </c>
      <c r="AB14" s="7" t="str">
        <f t="shared" si="1"/>
        <v/>
      </c>
      <c r="AC14" s="7" t="str">
        <f t="shared" si="1"/>
        <v/>
      </c>
      <c r="AD14" s="7" t="str">
        <f t="shared" si="1"/>
        <v/>
      </c>
      <c r="AE14" s="7" t="str">
        <f t="shared" si="1"/>
        <v/>
      </c>
      <c r="AF14" s="7" t="str">
        <f t="shared" si="1"/>
        <v/>
      </c>
      <c r="AG14" s="7" t="str">
        <f t="shared" si="1"/>
        <v/>
      </c>
      <c r="AH14" s="7" t="str">
        <f t="shared" si="1"/>
        <v/>
      </c>
      <c r="AI14" s="7" t="str">
        <f t="shared" si="1"/>
        <v/>
      </c>
      <c r="AJ14" s="7" t="str">
        <f t="shared" si="1"/>
        <v/>
      </c>
      <c r="AK14" s="7" t="str">
        <f t="shared" si="1"/>
        <v/>
      </c>
      <c r="AL14" s="7" t="str">
        <f t="shared" si="1"/>
        <v/>
      </c>
      <c r="AM14" s="7" t="str">
        <f t="shared" si="1"/>
        <v/>
      </c>
      <c r="AN14" s="7" t="str">
        <f t="shared" si="0"/>
        <v/>
      </c>
    </row>
    <row r="15" spans="1:40" ht="15.75" hidden="1" thickBot="1" x14ac:dyDescent="0.3">
      <c r="A15" s="8" t="s">
        <v>0</v>
      </c>
      <c r="B15" s="9"/>
      <c r="C15" s="9"/>
      <c r="D15" s="9"/>
      <c r="E15" s="9"/>
      <c r="F15" s="9"/>
      <c r="G15" s="9">
        <f>COUNTA(G4:G11)</f>
        <v>0</v>
      </c>
      <c r="H15" s="9">
        <f t="shared" ref="H15:U15" si="3">COUNTA(H4:H11)</f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/>
      <c r="W15" s="18"/>
      <c r="Y15" s="7">
        <v>13</v>
      </c>
      <c r="Z15" s="7" t="str">
        <f t="shared" si="1"/>
        <v/>
      </c>
      <c r="AA15" s="7" t="str">
        <f t="shared" si="1"/>
        <v/>
      </c>
      <c r="AB15" s="7" t="str">
        <f t="shared" si="1"/>
        <v/>
      </c>
      <c r="AC15" s="7" t="str">
        <f t="shared" si="1"/>
        <v/>
      </c>
      <c r="AD15" s="7" t="str">
        <f t="shared" si="1"/>
        <v/>
      </c>
      <c r="AE15" s="7" t="str">
        <f t="shared" si="1"/>
        <v/>
      </c>
      <c r="AF15" s="7" t="str">
        <f t="shared" si="1"/>
        <v/>
      </c>
      <c r="AG15" s="7" t="str">
        <f t="shared" si="1"/>
        <v/>
      </c>
      <c r="AH15" s="7" t="str">
        <f t="shared" si="1"/>
        <v/>
      </c>
      <c r="AI15" s="7" t="str">
        <f t="shared" si="1"/>
        <v/>
      </c>
      <c r="AJ15" s="7" t="str">
        <f t="shared" si="1"/>
        <v/>
      </c>
      <c r="AK15" s="7" t="str">
        <f t="shared" si="1"/>
        <v/>
      </c>
      <c r="AL15" s="7" t="str">
        <f t="shared" si="1"/>
        <v/>
      </c>
      <c r="AM15" s="7" t="str">
        <f t="shared" si="1"/>
        <v/>
      </c>
      <c r="AN15" s="7" t="str">
        <f t="shared" si="0"/>
        <v/>
      </c>
    </row>
    <row r="16" spans="1:40" ht="15.75" hidden="1" thickBot="1" x14ac:dyDescent="0.3">
      <c r="A16" s="8"/>
      <c r="B16" s="9"/>
      <c r="C16" s="32"/>
      <c r="D16" s="32"/>
      <c r="E16" s="32"/>
      <c r="F16" s="9"/>
      <c r="G16" s="9">
        <v>1</v>
      </c>
      <c r="H16" s="9">
        <v>2</v>
      </c>
      <c r="I16" s="9">
        <v>3</v>
      </c>
      <c r="J16" s="9">
        <v>4</v>
      </c>
      <c r="K16" s="9">
        <v>5</v>
      </c>
      <c r="L16" s="9">
        <v>6</v>
      </c>
      <c r="M16" s="9">
        <v>7</v>
      </c>
      <c r="N16" s="9">
        <v>8</v>
      </c>
      <c r="O16" s="9">
        <v>9</v>
      </c>
      <c r="P16" s="9">
        <v>10</v>
      </c>
      <c r="Q16" s="9">
        <v>11</v>
      </c>
      <c r="R16" s="9">
        <v>12</v>
      </c>
      <c r="S16" s="9">
        <v>13</v>
      </c>
      <c r="T16" s="9">
        <v>14</v>
      </c>
      <c r="U16" s="9">
        <v>15</v>
      </c>
      <c r="V16" s="9"/>
      <c r="W16" s="18"/>
      <c r="Y16" s="7">
        <v>14</v>
      </c>
      <c r="Z16" s="7" t="str">
        <f t="shared" si="1"/>
        <v/>
      </c>
      <c r="AA16" s="7" t="str">
        <f t="shared" si="1"/>
        <v/>
      </c>
      <c r="AB16" s="7" t="str">
        <f t="shared" si="1"/>
        <v/>
      </c>
      <c r="AC16" s="7" t="str">
        <f t="shared" si="1"/>
        <v/>
      </c>
      <c r="AD16" s="7" t="str">
        <f t="shared" si="1"/>
        <v/>
      </c>
      <c r="AE16" s="7" t="str">
        <f t="shared" si="1"/>
        <v/>
      </c>
      <c r="AF16" s="7" t="str">
        <f t="shared" si="1"/>
        <v/>
      </c>
      <c r="AG16" s="7" t="str">
        <f t="shared" si="1"/>
        <v/>
      </c>
      <c r="AH16" s="7" t="str">
        <f t="shared" si="1"/>
        <v/>
      </c>
      <c r="AI16" s="7" t="str">
        <f t="shared" si="1"/>
        <v/>
      </c>
      <c r="AJ16" s="7" t="str">
        <f t="shared" si="1"/>
        <v/>
      </c>
      <c r="AK16" s="7" t="str">
        <f t="shared" si="1"/>
        <v/>
      </c>
      <c r="AL16" s="7" t="str">
        <f t="shared" si="1"/>
        <v/>
      </c>
      <c r="AM16" s="7" t="str">
        <f t="shared" si="1"/>
        <v/>
      </c>
      <c r="AN16" s="7" t="str">
        <f t="shared" si="0"/>
        <v/>
      </c>
    </row>
    <row r="17" spans="1:40" ht="15.75" thickBot="1" x14ac:dyDescent="0.3">
      <c r="A17" s="19"/>
      <c r="B17" s="33"/>
      <c r="C17" s="20" t="s">
        <v>16</v>
      </c>
      <c r="D17" s="21">
        <f>SUM(D4:D13)</f>
        <v>0</v>
      </c>
      <c r="E17" s="21">
        <f>SUM(E4:E13)</f>
        <v>0</v>
      </c>
      <c r="F17" s="81"/>
      <c r="G17" s="207" t="s">
        <v>37</v>
      </c>
      <c r="H17" s="208"/>
      <c r="I17" s="22" t="str">
        <f>IF(C3=0,"",COUNTIF(PlageProfils,1))</f>
        <v/>
      </c>
      <c r="J17" s="209" t="s">
        <v>38</v>
      </c>
      <c r="K17" s="210"/>
      <c r="L17" s="23" t="str">
        <f>IF(C3=0,"",COUNTIF(PlageProfils,2))</f>
        <v/>
      </c>
      <c r="M17" s="211" t="s">
        <v>39</v>
      </c>
      <c r="N17" s="212"/>
      <c r="O17" s="24" t="str">
        <f>IF(C3=0,"",COUNTIF(PlageProfils,3))</f>
        <v/>
      </c>
      <c r="P17" s="213" t="s">
        <v>40</v>
      </c>
      <c r="Q17" s="214"/>
      <c r="R17" s="39" t="str">
        <f>IF(C3=0,"",C3-(I17+L17+O17))</f>
        <v/>
      </c>
      <c r="S17" s="19"/>
      <c r="T17" s="32"/>
      <c r="U17" s="32"/>
      <c r="V17" s="32"/>
      <c r="W17" s="33"/>
      <c r="Y17" s="7">
        <v>15</v>
      </c>
      <c r="Z17" s="7" t="str">
        <f t="shared" si="1"/>
        <v/>
      </c>
      <c r="AA17" s="7" t="str">
        <f t="shared" si="1"/>
        <v/>
      </c>
      <c r="AB17" s="7" t="str">
        <f t="shared" si="1"/>
        <v/>
      </c>
      <c r="AC17" s="7" t="str">
        <f t="shared" si="1"/>
        <v/>
      </c>
      <c r="AD17" s="7" t="str">
        <f t="shared" si="1"/>
        <v/>
      </c>
      <c r="AE17" s="7" t="str">
        <f t="shared" si="1"/>
        <v/>
      </c>
      <c r="AF17" s="7" t="str">
        <f t="shared" si="1"/>
        <v/>
      </c>
      <c r="AG17" s="7" t="str">
        <f t="shared" si="1"/>
        <v/>
      </c>
      <c r="AH17" s="7" t="str">
        <f t="shared" si="1"/>
        <v/>
      </c>
      <c r="AI17" s="7" t="str">
        <f t="shared" si="1"/>
        <v/>
      </c>
      <c r="AJ17" s="7" t="str">
        <f t="shared" si="1"/>
        <v/>
      </c>
      <c r="AK17" s="7" t="str">
        <f t="shared" si="1"/>
        <v/>
      </c>
      <c r="AL17" s="7" t="str">
        <f t="shared" si="1"/>
        <v/>
      </c>
      <c r="AM17" s="7" t="str">
        <f t="shared" si="1"/>
        <v/>
      </c>
      <c r="AN17" s="7" t="str">
        <f t="shared" si="1"/>
        <v/>
      </c>
    </row>
    <row r="18" spans="1:40" x14ac:dyDescent="0.25">
      <c r="A18" s="8"/>
      <c r="B18" s="9"/>
      <c r="C18" s="9"/>
      <c r="D18" s="9"/>
      <c r="E18" s="9"/>
      <c r="F18" s="9"/>
      <c r="G18" s="9"/>
      <c r="H18" s="139"/>
      <c r="I18" s="139"/>
      <c r="J18" s="139"/>
      <c r="K18" s="139"/>
      <c r="L18" s="139"/>
      <c r="M18" s="139"/>
      <c r="N18" s="139"/>
      <c r="O18" s="9"/>
      <c r="P18" s="9"/>
      <c r="Q18" s="9"/>
      <c r="R18" s="9"/>
      <c r="S18" s="9"/>
      <c r="T18" s="9"/>
      <c r="U18" s="9"/>
      <c r="V18" s="9"/>
      <c r="W18" s="18"/>
      <c r="Y18" s="7">
        <v>16</v>
      </c>
      <c r="Z18" s="7" t="str">
        <f t="shared" si="1"/>
        <v/>
      </c>
      <c r="AA18" s="7" t="str">
        <f t="shared" si="1"/>
        <v/>
      </c>
      <c r="AB18" s="7" t="str">
        <f t="shared" si="1"/>
        <v/>
      </c>
      <c r="AC18" s="7" t="str">
        <f t="shared" si="1"/>
        <v/>
      </c>
      <c r="AD18" s="7" t="str">
        <f t="shared" si="1"/>
        <v/>
      </c>
      <c r="AE18" s="7" t="str">
        <f t="shared" si="1"/>
        <v/>
      </c>
      <c r="AF18" s="7" t="str">
        <f t="shared" si="1"/>
        <v/>
      </c>
      <c r="AG18" s="7" t="str">
        <f t="shared" si="1"/>
        <v/>
      </c>
      <c r="AH18" s="7" t="str">
        <f t="shared" si="1"/>
        <v/>
      </c>
      <c r="AI18" s="7" t="str">
        <f t="shared" si="1"/>
        <v/>
      </c>
      <c r="AJ18" s="7" t="str">
        <f t="shared" si="1"/>
        <v/>
      </c>
      <c r="AK18" s="7" t="str">
        <f t="shared" si="1"/>
        <v/>
      </c>
      <c r="AL18" s="7" t="str">
        <f t="shared" si="1"/>
        <v/>
      </c>
      <c r="AM18" s="7" t="str">
        <f t="shared" si="1"/>
        <v/>
      </c>
      <c r="AN18" s="7" t="str">
        <f t="shared" si="1"/>
        <v/>
      </c>
    </row>
    <row r="19" spans="1:40" x14ac:dyDescent="0.25">
      <c r="A19" s="6"/>
      <c r="B19" s="3"/>
      <c r="C19" s="3"/>
      <c r="D19" s="9"/>
      <c r="E19" s="188" t="s">
        <v>36</v>
      </c>
      <c r="F19" s="189"/>
      <c r="G19" s="75"/>
      <c r="H19" s="76"/>
      <c r="I19" s="76"/>
      <c r="J19" s="76"/>
      <c r="K19" s="76"/>
      <c r="L19" s="76"/>
      <c r="M19" s="76"/>
      <c r="N19" s="76"/>
      <c r="O19" s="73"/>
      <c r="P19" s="73"/>
      <c r="Q19" s="73"/>
      <c r="R19" s="73"/>
      <c r="S19" s="74"/>
      <c r="T19" s="74"/>
      <c r="U19" s="74"/>
      <c r="V19" s="9"/>
      <c r="W19" s="18"/>
      <c r="Y19" s="7">
        <v>17</v>
      </c>
      <c r="Z19" s="7" t="str">
        <f t="shared" ref="Z19:AN35" si="4">IF($C$3&gt;=Z$1,Y19,"")</f>
        <v/>
      </c>
      <c r="AA19" s="7" t="str">
        <f t="shared" si="4"/>
        <v/>
      </c>
      <c r="AB19" s="7" t="str">
        <f t="shared" si="4"/>
        <v/>
      </c>
      <c r="AC19" s="7" t="str">
        <f t="shared" si="4"/>
        <v/>
      </c>
      <c r="AD19" s="7" t="str">
        <f t="shared" si="4"/>
        <v/>
      </c>
      <c r="AE19" s="7" t="str">
        <f t="shared" si="4"/>
        <v/>
      </c>
      <c r="AF19" s="7" t="str">
        <f t="shared" si="4"/>
        <v/>
      </c>
      <c r="AG19" s="7" t="str">
        <f t="shared" si="4"/>
        <v/>
      </c>
      <c r="AH19" s="7" t="str">
        <f t="shared" si="4"/>
        <v/>
      </c>
      <c r="AI19" s="7" t="str">
        <f t="shared" si="4"/>
        <v/>
      </c>
      <c r="AJ19" s="7" t="str">
        <f t="shared" si="4"/>
        <v/>
      </c>
      <c r="AK19" s="7" t="str">
        <f t="shared" si="4"/>
        <v/>
      </c>
      <c r="AL19" s="7" t="str">
        <f t="shared" si="4"/>
        <v/>
      </c>
      <c r="AM19" s="7" t="str">
        <f t="shared" si="4"/>
        <v/>
      </c>
      <c r="AN19" s="7" t="str">
        <f t="shared" si="4"/>
        <v/>
      </c>
    </row>
    <row r="20" spans="1:40" x14ac:dyDescent="0.25">
      <c r="A20" s="6"/>
      <c r="B20" s="3"/>
      <c r="C20" s="3"/>
      <c r="D20" s="9"/>
      <c r="E20" s="188" t="s">
        <v>13</v>
      </c>
      <c r="F20" s="189"/>
      <c r="G20" s="77" t="str">
        <f t="shared" ref="G20:U20" si="5">IF(COUNTA(G4:G13)=0,"",SUM(G4:G13))</f>
        <v/>
      </c>
      <c r="H20" s="74" t="str">
        <f t="shared" si="5"/>
        <v/>
      </c>
      <c r="I20" s="74" t="str">
        <f t="shared" si="5"/>
        <v/>
      </c>
      <c r="J20" s="74" t="str">
        <f t="shared" si="5"/>
        <v/>
      </c>
      <c r="K20" s="74" t="str">
        <f t="shared" si="5"/>
        <v/>
      </c>
      <c r="L20" s="74" t="str">
        <f t="shared" si="5"/>
        <v/>
      </c>
      <c r="M20" s="74" t="str">
        <f t="shared" si="5"/>
        <v/>
      </c>
      <c r="N20" s="74" t="str">
        <f t="shared" si="5"/>
        <v/>
      </c>
      <c r="O20" s="74" t="str">
        <f t="shared" si="5"/>
        <v/>
      </c>
      <c r="P20" s="74" t="str">
        <f t="shared" si="5"/>
        <v/>
      </c>
      <c r="Q20" s="74" t="str">
        <f t="shared" si="5"/>
        <v/>
      </c>
      <c r="R20" s="74" t="str">
        <f t="shared" si="5"/>
        <v/>
      </c>
      <c r="S20" s="71" t="str">
        <f t="shared" si="5"/>
        <v/>
      </c>
      <c r="T20" s="71" t="str">
        <f t="shared" si="5"/>
        <v/>
      </c>
      <c r="U20" s="71" t="str">
        <f t="shared" si="5"/>
        <v/>
      </c>
      <c r="V20" s="9"/>
      <c r="W20" s="18"/>
      <c r="Y20" s="7">
        <v>18</v>
      </c>
      <c r="Z20" s="7" t="str">
        <f t="shared" si="4"/>
        <v/>
      </c>
      <c r="AA20" s="7" t="str">
        <f t="shared" si="4"/>
        <v/>
      </c>
      <c r="AB20" s="7" t="str">
        <f t="shared" si="4"/>
        <v/>
      </c>
      <c r="AC20" s="7" t="str">
        <f t="shared" si="4"/>
        <v/>
      </c>
      <c r="AD20" s="7" t="str">
        <f t="shared" si="4"/>
        <v/>
      </c>
      <c r="AE20" s="7" t="str">
        <f t="shared" si="4"/>
        <v/>
      </c>
      <c r="AF20" s="7" t="str">
        <f t="shared" si="4"/>
        <v/>
      </c>
      <c r="AG20" s="7" t="str">
        <f t="shared" si="4"/>
        <v/>
      </c>
      <c r="AH20" s="7" t="str">
        <f t="shared" si="4"/>
        <v/>
      </c>
      <c r="AI20" s="7" t="str">
        <f t="shared" si="4"/>
        <v/>
      </c>
      <c r="AJ20" s="7" t="str">
        <f t="shared" si="4"/>
        <v/>
      </c>
      <c r="AK20" s="7" t="str">
        <f t="shared" si="4"/>
        <v/>
      </c>
      <c r="AL20" s="7" t="str">
        <f t="shared" si="4"/>
        <v/>
      </c>
      <c r="AM20" s="7" t="str">
        <f t="shared" si="4"/>
        <v/>
      </c>
      <c r="AN20" s="7" t="str">
        <f t="shared" si="4"/>
        <v/>
      </c>
    </row>
    <row r="21" spans="1:40" ht="15" customHeight="1" thickBot="1" x14ac:dyDescent="0.3">
      <c r="A21" s="6"/>
      <c r="B21" s="3"/>
      <c r="C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8"/>
      <c r="Y21" s="7">
        <v>19</v>
      </c>
      <c r="Z21" s="7" t="str">
        <f t="shared" si="4"/>
        <v/>
      </c>
      <c r="AA21" s="7" t="str">
        <f t="shared" si="4"/>
        <v/>
      </c>
      <c r="AB21" s="7" t="str">
        <f t="shared" si="4"/>
        <v/>
      </c>
      <c r="AC21" s="7" t="str">
        <f t="shared" si="4"/>
        <v/>
      </c>
      <c r="AD21" s="7" t="str">
        <f t="shared" si="4"/>
        <v/>
      </c>
      <c r="AE21" s="7" t="str">
        <f t="shared" si="4"/>
        <v/>
      </c>
      <c r="AF21" s="7" t="str">
        <f t="shared" si="4"/>
        <v/>
      </c>
      <c r="AG21" s="7" t="str">
        <f t="shared" si="4"/>
        <v/>
      </c>
      <c r="AH21" s="7" t="str">
        <f t="shared" si="4"/>
        <v/>
      </c>
      <c r="AI21" s="7" t="str">
        <f t="shared" si="4"/>
        <v/>
      </c>
      <c r="AJ21" s="7" t="str">
        <f t="shared" si="4"/>
        <v/>
      </c>
      <c r="AK21" s="7" t="str">
        <f t="shared" si="4"/>
        <v/>
      </c>
      <c r="AL21" s="7" t="str">
        <f t="shared" si="4"/>
        <v/>
      </c>
      <c r="AM21" s="7" t="str">
        <f t="shared" si="4"/>
        <v/>
      </c>
      <c r="AN21" s="7" t="str">
        <f t="shared" si="4"/>
        <v/>
      </c>
    </row>
    <row r="22" spans="1:40" ht="15.75" customHeight="1" x14ac:dyDescent="0.25">
      <c r="A22" s="6"/>
      <c r="B22" s="3"/>
      <c r="C22" s="3"/>
      <c r="D22" s="9"/>
      <c r="E22" s="25" t="s">
        <v>14</v>
      </c>
      <c r="F22" s="26"/>
      <c r="G22" s="27">
        <f>SUM(G4:U13)</f>
        <v>0</v>
      </c>
      <c r="H22" s="9"/>
      <c r="I22" s="9"/>
      <c r="J22" s="159" t="s">
        <v>28</v>
      </c>
      <c r="K22" s="160"/>
      <c r="L22" s="160"/>
      <c r="M22" s="160"/>
      <c r="N22" s="160"/>
      <c r="O22" s="161"/>
      <c r="P22" s="162" t="s">
        <v>27</v>
      </c>
      <c r="Q22" s="163"/>
      <c r="R22" s="163"/>
      <c r="S22" s="163"/>
      <c r="T22" s="163"/>
      <c r="U22" s="164"/>
      <c r="V22" s="9"/>
      <c r="W22" s="18"/>
      <c r="Y22" s="7">
        <v>20</v>
      </c>
      <c r="Z22" s="7" t="str">
        <f t="shared" si="4"/>
        <v/>
      </c>
      <c r="AA22" s="7" t="str">
        <f t="shared" si="4"/>
        <v/>
      </c>
      <c r="AB22" s="7" t="str">
        <f t="shared" si="4"/>
        <v/>
      </c>
      <c r="AC22" s="7" t="str">
        <f t="shared" si="4"/>
        <v/>
      </c>
      <c r="AD22" s="7" t="str">
        <f t="shared" si="4"/>
        <v/>
      </c>
      <c r="AE22" s="7" t="str">
        <f t="shared" si="4"/>
        <v/>
      </c>
      <c r="AF22" s="7" t="str">
        <f t="shared" si="4"/>
        <v/>
      </c>
      <c r="AG22" s="7" t="str">
        <f t="shared" si="4"/>
        <v/>
      </c>
      <c r="AH22" s="7" t="str">
        <f t="shared" si="4"/>
        <v/>
      </c>
      <c r="AI22" s="7" t="str">
        <f t="shared" si="4"/>
        <v/>
      </c>
      <c r="AJ22" s="7" t="str">
        <f t="shared" si="4"/>
        <v/>
      </c>
      <c r="AK22" s="7" t="str">
        <f t="shared" si="4"/>
        <v/>
      </c>
      <c r="AL22" s="7" t="str">
        <f t="shared" si="4"/>
        <v/>
      </c>
      <c r="AM22" s="7" t="str">
        <f t="shared" si="4"/>
        <v/>
      </c>
      <c r="AN22" s="7" t="str">
        <f t="shared" si="4"/>
        <v/>
      </c>
    </row>
    <row r="23" spans="1:40" ht="15.75" thickBot="1" x14ac:dyDescent="0.3">
      <c r="A23" s="8"/>
      <c r="B23" s="9"/>
      <c r="C23" s="9"/>
      <c r="D23" s="9"/>
      <c r="E23" s="28" t="s">
        <v>26</v>
      </c>
      <c r="F23" s="29"/>
      <c r="G23" s="30" t="str">
        <f>IF(G22=0,"",IF(C3=2,AVEDEV(G20:H20),IF(C3=3,AVEDEV(G20:I20),IF(C3=4,AVEDEV(G20:J20),IF(C3=5,AVEDEV(G20:K20),IF(C3=6,AVEDEV(G20:L20),IF(C3=7,AVEDEV(G20:M20),IF(C3=8,AVEDEV(G20:N20),IF(C3=9,AVEDEV(G20:O20),IF(C3=10,AVEDEV(G20:P20),IF(C3=11,AVEDEV(G20:Q20),IF(C3=12,AVEDEV(G20:R20),IF(C3=13,AVEDEV(G20:S20),IF(C3=14,AVEDEV(G20:T20),IF(C3=15,AVEDEV(G20:U20),"")))))))))))))))</f>
        <v/>
      </c>
      <c r="H23" s="9"/>
      <c r="I23" s="9"/>
      <c r="J23" s="165"/>
      <c r="K23" s="166"/>
      <c r="L23" s="166"/>
      <c r="M23" s="166"/>
      <c r="N23" s="166"/>
      <c r="O23" s="167"/>
      <c r="P23" s="172"/>
      <c r="Q23" s="173"/>
      <c r="R23" s="173"/>
      <c r="S23" s="173"/>
      <c r="T23" s="173"/>
      <c r="U23" s="174"/>
      <c r="V23" s="9"/>
      <c r="W23" s="18"/>
      <c r="Y23" s="7">
        <v>21</v>
      </c>
      <c r="Z23" s="7" t="str">
        <f t="shared" si="4"/>
        <v/>
      </c>
      <c r="AA23" s="7" t="str">
        <f t="shared" si="4"/>
        <v/>
      </c>
      <c r="AB23" s="7" t="str">
        <f t="shared" si="4"/>
        <v/>
      </c>
      <c r="AC23" s="7" t="str">
        <f t="shared" si="4"/>
        <v/>
      </c>
      <c r="AD23" s="7" t="str">
        <f t="shared" si="4"/>
        <v/>
      </c>
      <c r="AE23" s="7" t="str">
        <f t="shared" si="4"/>
        <v/>
      </c>
      <c r="AF23" s="7" t="str">
        <f t="shared" si="4"/>
        <v/>
      </c>
      <c r="AG23" s="7" t="str">
        <f t="shared" si="4"/>
        <v/>
      </c>
      <c r="AH23" s="7" t="str">
        <f t="shared" si="4"/>
        <v/>
      </c>
      <c r="AI23" s="7" t="str">
        <f t="shared" si="4"/>
        <v/>
      </c>
      <c r="AJ23" s="7" t="str">
        <f t="shared" si="4"/>
        <v/>
      </c>
      <c r="AK23" s="7" t="str">
        <f t="shared" si="4"/>
        <v/>
      </c>
      <c r="AL23" s="7" t="str">
        <f t="shared" si="4"/>
        <v/>
      </c>
      <c r="AM23" s="7" t="str">
        <f t="shared" si="4"/>
        <v/>
      </c>
      <c r="AN23" s="7" t="str">
        <f t="shared" si="4"/>
        <v/>
      </c>
    </row>
    <row r="24" spans="1:40" ht="15.75" thickBot="1" x14ac:dyDescent="0.3">
      <c r="A24" s="8"/>
      <c r="B24" s="9"/>
      <c r="C24" s="9"/>
      <c r="D24" s="9"/>
      <c r="E24" s="9"/>
      <c r="F24" s="9"/>
      <c r="G24" s="17"/>
      <c r="H24" s="9"/>
      <c r="I24" s="9"/>
      <c r="J24" s="165"/>
      <c r="K24" s="166"/>
      <c r="L24" s="166"/>
      <c r="M24" s="166"/>
      <c r="N24" s="166"/>
      <c r="O24" s="167"/>
      <c r="P24" s="172"/>
      <c r="Q24" s="173"/>
      <c r="R24" s="173"/>
      <c r="S24" s="173"/>
      <c r="T24" s="173"/>
      <c r="U24" s="174"/>
      <c r="V24" s="9"/>
      <c r="W24" s="18"/>
      <c r="Y24" s="7">
        <v>22</v>
      </c>
      <c r="Z24" s="7" t="str">
        <f t="shared" si="4"/>
        <v/>
      </c>
      <c r="AA24" s="7" t="str">
        <f t="shared" si="4"/>
        <v/>
      </c>
      <c r="AB24" s="7" t="str">
        <f t="shared" si="4"/>
        <v/>
      </c>
      <c r="AC24" s="7" t="str">
        <f t="shared" si="4"/>
        <v/>
      </c>
      <c r="AD24" s="7" t="str">
        <f t="shared" si="4"/>
        <v/>
      </c>
      <c r="AE24" s="7" t="str">
        <f t="shared" si="4"/>
        <v/>
      </c>
      <c r="AF24" s="7" t="str">
        <f t="shared" si="4"/>
        <v/>
      </c>
      <c r="AG24" s="7" t="str">
        <f t="shared" si="4"/>
        <v/>
      </c>
      <c r="AH24" s="7" t="str">
        <f t="shared" si="4"/>
        <v/>
      </c>
      <c r="AI24" s="7" t="str">
        <f t="shared" si="4"/>
        <v/>
      </c>
      <c r="AJ24" s="7" t="str">
        <f t="shared" si="4"/>
        <v/>
      </c>
      <c r="AK24" s="7" t="str">
        <f t="shared" si="4"/>
        <v/>
      </c>
      <c r="AL24" s="7" t="str">
        <f t="shared" si="4"/>
        <v/>
      </c>
      <c r="AM24" s="7" t="str">
        <f t="shared" si="4"/>
        <v/>
      </c>
      <c r="AN24" s="7" t="str">
        <f t="shared" si="4"/>
        <v/>
      </c>
    </row>
    <row r="25" spans="1:40" ht="30.75" thickBot="1" x14ac:dyDescent="0.3">
      <c r="A25" s="186" t="s">
        <v>18</v>
      </c>
      <c r="B25" s="187"/>
      <c r="C25" s="2" t="str">
        <f>IF(C3=0,"",D17/C3)</f>
        <v/>
      </c>
      <c r="D25" s="4" t="s">
        <v>29</v>
      </c>
      <c r="E25" s="5" t="str">
        <f>IF(G22=0,"",AVERAGE(G20:Q20))</f>
        <v/>
      </c>
      <c r="F25" s="138"/>
      <c r="G25" s="139"/>
      <c r="H25" s="139"/>
      <c r="I25" s="140"/>
      <c r="J25" s="168"/>
      <c r="K25" s="166"/>
      <c r="L25" s="166"/>
      <c r="M25" s="166"/>
      <c r="N25" s="166"/>
      <c r="O25" s="167"/>
      <c r="P25" s="172"/>
      <c r="Q25" s="173"/>
      <c r="R25" s="173"/>
      <c r="S25" s="173"/>
      <c r="T25" s="173"/>
      <c r="U25" s="174"/>
      <c r="V25" s="9"/>
      <c r="W25" s="18"/>
      <c r="Y25" s="7">
        <v>23</v>
      </c>
      <c r="Z25" s="7" t="str">
        <f t="shared" si="4"/>
        <v/>
      </c>
      <c r="AA25" s="7" t="str">
        <f t="shared" si="4"/>
        <v/>
      </c>
      <c r="AB25" s="7" t="str">
        <f t="shared" si="4"/>
        <v/>
      </c>
      <c r="AC25" s="7" t="str">
        <f t="shared" si="4"/>
        <v/>
      </c>
      <c r="AD25" s="7" t="str">
        <f t="shared" si="4"/>
        <v/>
      </c>
      <c r="AE25" s="7" t="str">
        <f t="shared" si="4"/>
        <v/>
      </c>
      <c r="AF25" s="7" t="str">
        <f t="shared" si="4"/>
        <v/>
      </c>
      <c r="AG25" s="7" t="str">
        <f t="shared" si="4"/>
        <v/>
      </c>
      <c r="AH25" s="7" t="str">
        <f t="shared" si="4"/>
        <v/>
      </c>
      <c r="AI25" s="7" t="str">
        <f t="shared" si="4"/>
        <v/>
      </c>
      <c r="AJ25" s="7" t="str">
        <f t="shared" si="4"/>
        <v/>
      </c>
      <c r="AK25" s="7" t="str">
        <f t="shared" si="4"/>
        <v/>
      </c>
      <c r="AL25" s="7" t="str">
        <f t="shared" si="4"/>
        <v/>
      </c>
      <c r="AM25" s="7" t="str">
        <f t="shared" si="4"/>
        <v/>
      </c>
      <c r="AN25" s="7" t="str">
        <f t="shared" si="4"/>
        <v/>
      </c>
    </row>
    <row r="26" spans="1:40" ht="24" x14ac:dyDescent="0.25">
      <c r="A26" s="80" t="s">
        <v>85</v>
      </c>
      <c r="B26" s="117"/>
      <c r="C26" s="2" t="str">
        <f ca="1">IF(SUM(moyloc1)=0,"",AVERAGE(moyloc1))</f>
        <v/>
      </c>
      <c r="D26" s="136" t="s">
        <v>49</v>
      </c>
      <c r="E26" s="2" t="str">
        <f ca="1">IF(SUM(moyloc2)=0,"",AVERAGE(moyloc2))</f>
        <v/>
      </c>
      <c r="F26" s="178" t="s">
        <v>50</v>
      </c>
      <c r="G26" s="179"/>
      <c r="H26" s="179"/>
      <c r="I26" s="2" t="str">
        <f ca="1">IF(SUM(moyloc3)=0,"",AVERAGE(moyloc3))</f>
        <v/>
      </c>
      <c r="J26" s="168"/>
      <c r="K26" s="166"/>
      <c r="L26" s="166"/>
      <c r="M26" s="166"/>
      <c r="N26" s="166"/>
      <c r="O26" s="167"/>
      <c r="P26" s="172"/>
      <c r="Q26" s="173"/>
      <c r="R26" s="173"/>
      <c r="S26" s="173"/>
      <c r="T26" s="173"/>
      <c r="U26" s="174"/>
      <c r="V26" s="9"/>
      <c r="W26" s="18"/>
      <c r="Y26" s="7">
        <v>24</v>
      </c>
      <c r="Z26" s="7" t="str">
        <f t="shared" si="4"/>
        <v/>
      </c>
      <c r="AA26" s="7" t="str">
        <f t="shared" si="4"/>
        <v/>
      </c>
      <c r="AB26" s="7" t="str">
        <f t="shared" si="4"/>
        <v/>
      </c>
      <c r="AC26" s="7" t="str">
        <f t="shared" si="4"/>
        <v/>
      </c>
      <c r="AD26" s="7" t="str">
        <f t="shared" si="4"/>
        <v/>
      </c>
      <c r="AE26" s="7" t="str">
        <f t="shared" si="4"/>
        <v/>
      </c>
      <c r="AF26" s="7" t="str">
        <f t="shared" si="4"/>
        <v/>
      </c>
      <c r="AG26" s="7" t="str">
        <f t="shared" si="4"/>
        <v/>
      </c>
      <c r="AH26" s="7" t="str">
        <f t="shared" si="4"/>
        <v/>
      </c>
      <c r="AI26" s="7" t="str">
        <f t="shared" si="4"/>
        <v/>
      </c>
      <c r="AJ26" s="7" t="str">
        <f t="shared" si="4"/>
        <v/>
      </c>
      <c r="AK26" s="7" t="str">
        <f t="shared" si="4"/>
        <v/>
      </c>
      <c r="AL26" s="7" t="str">
        <f t="shared" si="4"/>
        <v/>
      </c>
      <c r="AM26" s="7" t="str">
        <f t="shared" si="4"/>
        <v/>
      </c>
      <c r="AN26" s="7" t="str">
        <f t="shared" si="4"/>
        <v/>
      </c>
    </row>
    <row r="27" spans="1:40" ht="15.75" customHeight="1" x14ac:dyDescent="0.25">
      <c r="A27" s="150" t="s">
        <v>34</v>
      </c>
      <c r="B27" s="151"/>
      <c r="C27" s="152"/>
      <c r="D27" s="150" t="s">
        <v>34</v>
      </c>
      <c r="E27" s="152"/>
      <c r="F27" s="150" t="s">
        <v>86</v>
      </c>
      <c r="G27" s="151"/>
      <c r="H27" s="151"/>
      <c r="I27" s="152"/>
      <c r="J27" s="168"/>
      <c r="K27" s="166"/>
      <c r="L27" s="166"/>
      <c r="M27" s="166"/>
      <c r="N27" s="166"/>
      <c r="O27" s="167"/>
      <c r="P27" s="172"/>
      <c r="Q27" s="173"/>
      <c r="R27" s="173"/>
      <c r="S27" s="173"/>
      <c r="T27" s="173"/>
      <c r="U27" s="174"/>
      <c r="V27" s="9"/>
      <c r="W27" s="18"/>
      <c r="Y27" s="7">
        <v>25</v>
      </c>
      <c r="Z27" s="7" t="str">
        <f t="shared" si="4"/>
        <v/>
      </c>
      <c r="AA27" s="7" t="str">
        <f t="shared" si="4"/>
        <v/>
      </c>
      <c r="AB27" s="7" t="str">
        <f t="shared" si="4"/>
        <v/>
      </c>
      <c r="AC27" s="7" t="str">
        <f t="shared" si="4"/>
        <v/>
      </c>
      <c r="AD27" s="7" t="str">
        <f t="shared" si="4"/>
        <v/>
      </c>
      <c r="AE27" s="7" t="str">
        <f t="shared" si="4"/>
        <v/>
      </c>
      <c r="AF27" s="7" t="str">
        <f t="shared" si="4"/>
        <v/>
      </c>
      <c r="AG27" s="7" t="str">
        <f t="shared" si="4"/>
        <v/>
      </c>
      <c r="AH27" s="7" t="str">
        <f t="shared" si="4"/>
        <v/>
      </c>
      <c r="AI27" s="7" t="str">
        <f t="shared" si="4"/>
        <v/>
      </c>
      <c r="AJ27" s="7" t="str">
        <f t="shared" si="4"/>
        <v/>
      </c>
      <c r="AK27" s="7" t="str">
        <f t="shared" si="4"/>
        <v/>
      </c>
      <c r="AL27" s="7" t="str">
        <f t="shared" si="4"/>
        <v/>
      </c>
      <c r="AM27" s="7" t="str">
        <f t="shared" si="4"/>
        <v/>
      </c>
      <c r="AN27" s="7" t="str">
        <f t="shared" si="4"/>
        <v/>
      </c>
    </row>
    <row r="28" spans="1:40" x14ac:dyDescent="0.25">
      <c r="A28" s="229"/>
      <c r="B28" s="230"/>
      <c r="C28" s="231"/>
      <c r="D28" s="229"/>
      <c r="E28" s="231"/>
      <c r="F28" s="232"/>
      <c r="G28" s="233"/>
      <c r="H28" s="233"/>
      <c r="I28" s="234"/>
      <c r="J28" s="168"/>
      <c r="K28" s="166"/>
      <c r="L28" s="166"/>
      <c r="M28" s="166"/>
      <c r="N28" s="166"/>
      <c r="O28" s="167"/>
      <c r="P28" s="172"/>
      <c r="Q28" s="173"/>
      <c r="R28" s="173"/>
      <c r="S28" s="173"/>
      <c r="T28" s="173"/>
      <c r="U28" s="174"/>
      <c r="V28" s="9"/>
      <c r="W28" s="18"/>
      <c r="Y28" s="7">
        <v>26</v>
      </c>
      <c r="Z28" s="7" t="str">
        <f t="shared" si="4"/>
        <v/>
      </c>
      <c r="AA28" s="7" t="str">
        <f t="shared" si="4"/>
        <v/>
      </c>
      <c r="AB28" s="7" t="str">
        <f t="shared" si="4"/>
        <v/>
      </c>
      <c r="AC28" s="7" t="str">
        <f t="shared" si="4"/>
        <v/>
      </c>
      <c r="AD28" s="7" t="str">
        <f t="shared" si="4"/>
        <v/>
      </c>
      <c r="AE28" s="7" t="str">
        <f t="shared" si="4"/>
        <v/>
      </c>
      <c r="AF28" s="7" t="str">
        <f t="shared" si="4"/>
        <v/>
      </c>
      <c r="AG28" s="7" t="str">
        <f t="shared" si="4"/>
        <v/>
      </c>
      <c r="AH28" s="7" t="str">
        <f t="shared" si="4"/>
        <v/>
      </c>
      <c r="AI28" s="7" t="str">
        <f t="shared" si="4"/>
        <v/>
      </c>
      <c r="AJ28" s="7" t="str">
        <f t="shared" si="4"/>
        <v/>
      </c>
      <c r="AK28" s="7" t="str">
        <f t="shared" si="4"/>
        <v/>
      </c>
      <c r="AL28" s="7" t="str">
        <f t="shared" si="4"/>
        <v/>
      </c>
      <c r="AM28" s="7" t="str">
        <f t="shared" si="4"/>
        <v/>
      </c>
      <c r="AN28" s="7" t="str">
        <f t="shared" si="4"/>
        <v/>
      </c>
    </row>
    <row r="29" spans="1:40" x14ac:dyDescent="0.25">
      <c r="A29" s="150" t="s">
        <v>35</v>
      </c>
      <c r="B29" s="151"/>
      <c r="C29" s="152"/>
      <c r="D29" s="150" t="s">
        <v>35</v>
      </c>
      <c r="E29" s="152"/>
      <c r="F29" s="150" t="s">
        <v>35</v>
      </c>
      <c r="G29" s="151"/>
      <c r="H29" s="151"/>
      <c r="I29" s="152"/>
      <c r="J29" s="168"/>
      <c r="K29" s="166"/>
      <c r="L29" s="166"/>
      <c r="M29" s="166"/>
      <c r="N29" s="166"/>
      <c r="O29" s="167"/>
      <c r="P29" s="172"/>
      <c r="Q29" s="173"/>
      <c r="R29" s="173"/>
      <c r="S29" s="173"/>
      <c r="T29" s="173"/>
      <c r="U29" s="174"/>
      <c r="V29" s="9"/>
      <c r="W29" s="18"/>
      <c r="Y29" s="7">
        <v>27</v>
      </c>
      <c r="Z29" s="7" t="str">
        <f t="shared" si="4"/>
        <v/>
      </c>
      <c r="AA29" s="7" t="str">
        <f t="shared" si="4"/>
        <v/>
      </c>
      <c r="AB29" s="7" t="str">
        <f t="shared" si="4"/>
        <v/>
      </c>
      <c r="AC29" s="7" t="str">
        <f t="shared" si="4"/>
        <v/>
      </c>
      <c r="AD29" s="7" t="str">
        <f t="shared" si="4"/>
        <v/>
      </c>
      <c r="AE29" s="7" t="str">
        <f t="shared" si="4"/>
        <v/>
      </c>
      <c r="AF29" s="7" t="str">
        <f t="shared" si="4"/>
        <v/>
      </c>
      <c r="AG29" s="7" t="str">
        <f t="shared" si="4"/>
        <v/>
      </c>
      <c r="AH29" s="7" t="str">
        <f t="shared" si="4"/>
        <v/>
      </c>
      <c r="AI29" s="7" t="str">
        <f t="shared" si="4"/>
        <v/>
      </c>
      <c r="AJ29" s="7" t="str">
        <f t="shared" si="4"/>
        <v/>
      </c>
      <c r="AK29" s="7" t="str">
        <f t="shared" si="4"/>
        <v/>
      </c>
      <c r="AL29" s="7" t="str">
        <f t="shared" si="4"/>
        <v/>
      </c>
      <c r="AM29" s="7" t="str">
        <f t="shared" si="4"/>
        <v/>
      </c>
      <c r="AN29" s="7" t="str">
        <f t="shared" si="4"/>
        <v/>
      </c>
    </row>
    <row r="30" spans="1:40" ht="15.75" thickBot="1" x14ac:dyDescent="0.3">
      <c r="A30" s="235"/>
      <c r="B30" s="236"/>
      <c r="C30" s="237"/>
      <c r="D30" s="235"/>
      <c r="E30" s="237"/>
      <c r="F30" s="238"/>
      <c r="G30" s="239"/>
      <c r="H30" s="239"/>
      <c r="I30" s="240"/>
      <c r="J30" s="169"/>
      <c r="K30" s="170"/>
      <c r="L30" s="170"/>
      <c r="M30" s="170"/>
      <c r="N30" s="170"/>
      <c r="O30" s="171"/>
      <c r="P30" s="175"/>
      <c r="Q30" s="176"/>
      <c r="R30" s="176"/>
      <c r="S30" s="176"/>
      <c r="T30" s="176"/>
      <c r="U30" s="177"/>
      <c r="V30" s="32"/>
      <c r="W30" s="33"/>
      <c r="Y30" s="7">
        <v>28</v>
      </c>
      <c r="Z30" s="7" t="str">
        <f t="shared" si="4"/>
        <v/>
      </c>
      <c r="AA30" s="7" t="str">
        <f t="shared" si="4"/>
        <v/>
      </c>
      <c r="AB30" s="7" t="str">
        <f t="shared" si="4"/>
        <v/>
      </c>
      <c r="AC30" s="7" t="str">
        <f t="shared" si="4"/>
        <v/>
      </c>
      <c r="AD30" s="7" t="str">
        <f t="shared" si="4"/>
        <v/>
      </c>
      <c r="AE30" s="7" t="str">
        <f t="shared" si="4"/>
        <v/>
      </c>
      <c r="AF30" s="7" t="str">
        <f t="shared" si="4"/>
        <v/>
      </c>
      <c r="AG30" s="7" t="str">
        <f t="shared" si="4"/>
        <v/>
      </c>
      <c r="AH30" s="7" t="str">
        <f t="shared" si="4"/>
        <v/>
      </c>
      <c r="AI30" s="7" t="str">
        <f t="shared" si="4"/>
        <v/>
      </c>
      <c r="AJ30" s="7" t="str">
        <f t="shared" si="4"/>
        <v/>
      </c>
      <c r="AK30" s="7" t="str">
        <f t="shared" si="4"/>
        <v/>
      </c>
      <c r="AL30" s="7" t="str">
        <f t="shared" si="4"/>
        <v/>
      </c>
      <c r="AM30" s="7" t="str">
        <f t="shared" si="4"/>
        <v/>
      </c>
      <c r="AN30" s="7" t="str">
        <f t="shared" si="4"/>
        <v/>
      </c>
    </row>
    <row r="31" spans="1:40" x14ac:dyDescent="0.25">
      <c r="A31" s="9"/>
      <c r="B31" s="9"/>
      <c r="C31" s="83"/>
      <c r="D31" s="17"/>
      <c r="E31" s="83"/>
      <c r="F31" s="17"/>
      <c r="G31" s="17"/>
      <c r="H31" s="8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Y31" s="7">
        <v>29</v>
      </c>
      <c r="Z31" s="7" t="str">
        <f t="shared" si="4"/>
        <v/>
      </c>
      <c r="AA31" s="7" t="str">
        <f t="shared" si="4"/>
        <v/>
      </c>
      <c r="AB31" s="7" t="str">
        <f t="shared" si="4"/>
        <v/>
      </c>
      <c r="AC31" s="7" t="str">
        <f t="shared" si="4"/>
        <v/>
      </c>
      <c r="AD31" s="7" t="str">
        <f t="shared" si="4"/>
        <v/>
      </c>
      <c r="AE31" s="7" t="str">
        <f t="shared" si="4"/>
        <v/>
      </c>
      <c r="AF31" s="7" t="str">
        <f t="shared" si="4"/>
        <v/>
      </c>
      <c r="AG31" s="7" t="str">
        <f t="shared" si="4"/>
        <v/>
      </c>
      <c r="AH31" s="7" t="str">
        <f t="shared" si="4"/>
        <v/>
      </c>
      <c r="AI31" s="7" t="str">
        <f t="shared" si="4"/>
        <v/>
      </c>
      <c r="AJ31" s="7" t="str">
        <f t="shared" si="4"/>
        <v/>
      </c>
      <c r="AK31" s="7" t="str">
        <f t="shared" si="4"/>
        <v/>
      </c>
      <c r="AL31" s="7" t="str">
        <f t="shared" si="4"/>
        <v/>
      </c>
      <c r="AM31" s="7" t="str">
        <f t="shared" si="4"/>
        <v/>
      </c>
      <c r="AN31" s="7" t="str">
        <f t="shared" si="4"/>
        <v/>
      </c>
    </row>
    <row r="32" spans="1:4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Y32" s="7">
        <v>30</v>
      </c>
      <c r="Z32" s="7" t="str">
        <f t="shared" si="4"/>
        <v/>
      </c>
      <c r="AA32" s="7" t="str">
        <f t="shared" si="4"/>
        <v/>
      </c>
      <c r="AB32" s="7" t="str">
        <f t="shared" si="4"/>
        <v/>
      </c>
      <c r="AC32" s="7" t="str">
        <f t="shared" si="4"/>
        <v/>
      </c>
      <c r="AD32" s="7" t="str">
        <f t="shared" si="4"/>
        <v/>
      </c>
      <c r="AE32" s="7" t="str">
        <f t="shared" si="4"/>
        <v/>
      </c>
      <c r="AF32" s="7" t="str">
        <f t="shared" si="4"/>
        <v/>
      </c>
      <c r="AG32" s="7" t="str">
        <f t="shared" si="4"/>
        <v/>
      </c>
      <c r="AH32" s="7" t="str">
        <f t="shared" si="4"/>
        <v/>
      </c>
      <c r="AI32" s="7" t="str">
        <f t="shared" si="4"/>
        <v/>
      </c>
      <c r="AJ32" s="7" t="str">
        <f t="shared" si="4"/>
        <v/>
      </c>
      <c r="AK32" s="7" t="str">
        <f t="shared" si="4"/>
        <v/>
      </c>
      <c r="AL32" s="7" t="str">
        <f t="shared" si="4"/>
        <v/>
      </c>
      <c r="AM32" s="7" t="str">
        <f t="shared" si="4"/>
        <v/>
      </c>
      <c r="AN32" s="7" t="str">
        <f t="shared" si="4"/>
        <v/>
      </c>
    </row>
    <row r="33" spans="25:40" x14ac:dyDescent="0.25">
      <c r="Y33" s="7">
        <v>31</v>
      </c>
      <c r="Z33" s="7" t="str">
        <f t="shared" si="4"/>
        <v/>
      </c>
      <c r="AA33" s="7" t="str">
        <f t="shared" si="4"/>
        <v/>
      </c>
      <c r="AB33" s="7" t="str">
        <f t="shared" si="4"/>
        <v/>
      </c>
      <c r="AC33" s="7" t="str">
        <f t="shared" si="4"/>
        <v/>
      </c>
      <c r="AD33" s="7" t="str">
        <f t="shared" si="4"/>
        <v/>
      </c>
      <c r="AE33" s="7" t="str">
        <f t="shared" si="4"/>
        <v/>
      </c>
      <c r="AF33" s="7" t="str">
        <f t="shared" si="4"/>
        <v/>
      </c>
      <c r="AG33" s="7" t="str">
        <f t="shared" si="4"/>
        <v/>
      </c>
      <c r="AH33" s="7" t="str">
        <f t="shared" si="4"/>
        <v/>
      </c>
      <c r="AI33" s="7" t="str">
        <f t="shared" si="4"/>
        <v/>
      </c>
      <c r="AJ33" s="7" t="str">
        <f t="shared" si="4"/>
        <v/>
      </c>
      <c r="AK33" s="7" t="str">
        <f t="shared" si="4"/>
        <v/>
      </c>
      <c r="AL33" s="7" t="str">
        <f t="shared" si="4"/>
        <v/>
      </c>
      <c r="AM33" s="7" t="str">
        <f t="shared" si="4"/>
        <v/>
      </c>
      <c r="AN33" s="7" t="str">
        <f t="shared" si="4"/>
        <v/>
      </c>
    </row>
    <row r="34" spans="25:40" x14ac:dyDescent="0.25">
      <c r="Y34" s="7">
        <v>32</v>
      </c>
      <c r="Z34" s="7" t="str">
        <f t="shared" si="4"/>
        <v/>
      </c>
      <c r="AA34" s="7" t="str">
        <f t="shared" si="4"/>
        <v/>
      </c>
      <c r="AB34" s="7" t="str">
        <f t="shared" si="4"/>
        <v/>
      </c>
      <c r="AC34" s="7" t="str">
        <f t="shared" si="4"/>
        <v/>
      </c>
      <c r="AD34" s="7" t="str">
        <f t="shared" si="4"/>
        <v/>
      </c>
      <c r="AE34" s="7" t="str">
        <f t="shared" si="4"/>
        <v/>
      </c>
      <c r="AF34" s="7" t="str">
        <f t="shared" si="4"/>
        <v/>
      </c>
      <c r="AG34" s="7" t="str">
        <f t="shared" si="4"/>
        <v/>
      </c>
      <c r="AH34" s="7" t="str">
        <f t="shared" si="4"/>
        <v/>
      </c>
      <c r="AI34" s="7" t="str">
        <f t="shared" si="4"/>
        <v/>
      </c>
      <c r="AJ34" s="7" t="str">
        <f t="shared" si="4"/>
        <v/>
      </c>
      <c r="AK34" s="7" t="str">
        <f t="shared" si="4"/>
        <v/>
      </c>
      <c r="AL34" s="7" t="str">
        <f t="shared" si="4"/>
        <v/>
      </c>
      <c r="AM34" s="7" t="str">
        <f t="shared" si="4"/>
        <v/>
      </c>
      <c r="AN34" s="7" t="str">
        <f t="shared" si="4"/>
        <v/>
      </c>
    </row>
    <row r="35" spans="25:40" x14ac:dyDescent="0.25">
      <c r="Y35" s="7">
        <v>33</v>
      </c>
      <c r="Z35" s="7" t="str">
        <f t="shared" si="4"/>
        <v/>
      </c>
      <c r="AA35" s="7" t="str">
        <f t="shared" si="4"/>
        <v/>
      </c>
      <c r="AB35" s="7" t="str">
        <f t="shared" si="4"/>
        <v/>
      </c>
      <c r="AC35" s="7" t="str">
        <f t="shared" si="4"/>
        <v/>
      </c>
      <c r="AD35" s="7" t="str">
        <f t="shared" si="4"/>
        <v/>
      </c>
      <c r="AE35" s="7" t="str">
        <f t="shared" si="4"/>
        <v/>
      </c>
      <c r="AF35" s="7" t="str">
        <f t="shared" si="4"/>
        <v/>
      </c>
      <c r="AG35" s="7" t="str">
        <f t="shared" si="4"/>
        <v/>
      </c>
      <c r="AH35" s="7" t="str">
        <f t="shared" si="4"/>
        <v/>
      </c>
      <c r="AI35" s="7" t="str">
        <f t="shared" si="4"/>
        <v/>
      </c>
      <c r="AJ35" s="7" t="str">
        <f t="shared" si="4"/>
        <v/>
      </c>
      <c r="AK35" s="7" t="str">
        <f t="shared" si="4"/>
        <v/>
      </c>
      <c r="AL35" s="7" t="str">
        <f t="shared" si="4"/>
        <v/>
      </c>
      <c r="AM35" s="7" t="str">
        <f t="shared" si="4"/>
        <v/>
      </c>
      <c r="AN35" s="7" t="str">
        <f t="shared" si="4"/>
        <v/>
      </c>
    </row>
    <row r="36" spans="25:40" x14ac:dyDescent="0.25">
      <c r="Y36" s="7">
        <v>34</v>
      </c>
      <c r="Z36" s="7" t="str">
        <f t="shared" ref="Z36:AN51" si="6">IF($C$3&gt;=Z$1,Y36,"")</f>
        <v/>
      </c>
      <c r="AA36" s="7" t="str">
        <f t="shared" si="6"/>
        <v/>
      </c>
      <c r="AB36" s="7" t="str">
        <f t="shared" si="6"/>
        <v/>
      </c>
      <c r="AC36" s="7" t="str">
        <f t="shared" si="6"/>
        <v/>
      </c>
      <c r="AD36" s="7" t="str">
        <f t="shared" si="6"/>
        <v/>
      </c>
      <c r="AE36" s="7" t="str">
        <f t="shared" si="6"/>
        <v/>
      </c>
      <c r="AF36" s="7" t="str">
        <f t="shared" si="6"/>
        <v/>
      </c>
      <c r="AG36" s="7" t="str">
        <f t="shared" si="6"/>
        <v/>
      </c>
      <c r="AH36" s="7" t="str">
        <f t="shared" si="6"/>
        <v/>
      </c>
      <c r="AI36" s="7" t="str">
        <f t="shared" si="6"/>
        <v/>
      </c>
      <c r="AJ36" s="7" t="str">
        <f t="shared" si="6"/>
        <v/>
      </c>
      <c r="AK36" s="7" t="str">
        <f t="shared" si="6"/>
        <v/>
      </c>
      <c r="AL36" s="7" t="str">
        <f t="shared" si="6"/>
        <v/>
      </c>
      <c r="AM36" s="7" t="str">
        <f t="shared" si="6"/>
        <v/>
      </c>
      <c r="AN36" s="7" t="str">
        <f t="shared" si="6"/>
        <v/>
      </c>
    </row>
    <row r="37" spans="25:40" x14ac:dyDescent="0.25">
      <c r="Y37" s="7">
        <v>35</v>
      </c>
      <c r="Z37" s="7" t="str">
        <f t="shared" si="6"/>
        <v/>
      </c>
      <c r="AA37" s="7" t="str">
        <f t="shared" si="6"/>
        <v/>
      </c>
      <c r="AB37" s="7" t="str">
        <f t="shared" si="6"/>
        <v/>
      </c>
      <c r="AC37" s="7" t="str">
        <f t="shared" si="6"/>
        <v/>
      </c>
      <c r="AD37" s="7" t="str">
        <f t="shared" si="6"/>
        <v/>
      </c>
      <c r="AE37" s="7" t="str">
        <f t="shared" si="6"/>
        <v/>
      </c>
      <c r="AF37" s="7" t="str">
        <f t="shared" si="6"/>
        <v/>
      </c>
      <c r="AG37" s="7" t="str">
        <f t="shared" si="6"/>
        <v/>
      </c>
      <c r="AH37" s="7" t="str">
        <f t="shared" si="6"/>
        <v/>
      </c>
      <c r="AI37" s="7" t="str">
        <f t="shared" si="6"/>
        <v/>
      </c>
      <c r="AJ37" s="7" t="str">
        <f t="shared" si="6"/>
        <v/>
      </c>
      <c r="AK37" s="7" t="str">
        <f t="shared" si="6"/>
        <v/>
      </c>
      <c r="AL37" s="7" t="str">
        <f t="shared" si="6"/>
        <v/>
      </c>
      <c r="AM37" s="7" t="str">
        <f t="shared" si="6"/>
        <v/>
      </c>
      <c r="AN37" s="7" t="str">
        <f t="shared" si="6"/>
        <v/>
      </c>
    </row>
    <row r="38" spans="25:40" x14ac:dyDescent="0.25">
      <c r="Y38" s="7">
        <v>36</v>
      </c>
      <c r="Z38" s="7" t="str">
        <f t="shared" si="6"/>
        <v/>
      </c>
      <c r="AA38" s="7" t="str">
        <f t="shared" si="6"/>
        <v/>
      </c>
      <c r="AB38" s="7" t="str">
        <f t="shared" si="6"/>
        <v/>
      </c>
      <c r="AC38" s="7" t="str">
        <f t="shared" si="6"/>
        <v/>
      </c>
      <c r="AD38" s="7" t="str">
        <f t="shared" si="6"/>
        <v/>
      </c>
      <c r="AE38" s="7" t="str">
        <f t="shared" si="6"/>
        <v/>
      </c>
      <c r="AF38" s="7" t="str">
        <f t="shared" si="6"/>
        <v/>
      </c>
      <c r="AG38" s="7" t="str">
        <f t="shared" si="6"/>
        <v/>
      </c>
      <c r="AH38" s="7" t="str">
        <f t="shared" si="6"/>
        <v/>
      </c>
      <c r="AI38" s="7" t="str">
        <f t="shared" si="6"/>
        <v/>
      </c>
      <c r="AJ38" s="7" t="str">
        <f t="shared" si="6"/>
        <v/>
      </c>
      <c r="AK38" s="7" t="str">
        <f t="shared" si="6"/>
        <v/>
      </c>
      <c r="AL38" s="7" t="str">
        <f t="shared" si="6"/>
        <v/>
      </c>
      <c r="AM38" s="7" t="str">
        <f t="shared" si="6"/>
        <v/>
      </c>
      <c r="AN38" s="7" t="str">
        <f t="shared" si="6"/>
        <v/>
      </c>
    </row>
    <row r="39" spans="25:40" x14ac:dyDescent="0.25">
      <c r="Y39" s="7">
        <v>37</v>
      </c>
      <c r="Z39" s="7" t="str">
        <f t="shared" si="6"/>
        <v/>
      </c>
      <c r="AA39" s="7" t="str">
        <f t="shared" si="6"/>
        <v/>
      </c>
      <c r="AB39" s="7" t="str">
        <f t="shared" si="6"/>
        <v/>
      </c>
      <c r="AC39" s="7" t="str">
        <f t="shared" si="6"/>
        <v/>
      </c>
      <c r="AD39" s="7" t="str">
        <f t="shared" si="6"/>
        <v/>
      </c>
      <c r="AE39" s="7" t="str">
        <f t="shared" si="6"/>
        <v/>
      </c>
      <c r="AF39" s="7" t="str">
        <f t="shared" si="6"/>
        <v/>
      </c>
      <c r="AG39" s="7" t="str">
        <f t="shared" si="6"/>
        <v/>
      </c>
      <c r="AH39" s="7" t="str">
        <f t="shared" si="6"/>
        <v/>
      </c>
      <c r="AI39" s="7" t="str">
        <f t="shared" si="6"/>
        <v/>
      </c>
      <c r="AJ39" s="7" t="str">
        <f t="shared" si="6"/>
        <v/>
      </c>
      <c r="AK39" s="7" t="str">
        <f t="shared" si="6"/>
        <v/>
      </c>
      <c r="AL39" s="7" t="str">
        <f t="shared" si="6"/>
        <v/>
      </c>
      <c r="AM39" s="7" t="str">
        <f t="shared" si="6"/>
        <v/>
      </c>
      <c r="AN39" s="7" t="str">
        <f t="shared" si="6"/>
        <v/>
      </c>
    </row>
    <row r="40" spans="25:40" x14ac:dyDescent="0.25">
      <c r="Y40" s="7">
        <v>38</v>
      </c>
      <c r="Z40" s="7" t="str">
        <f t="shared" si="6"/>
        <v/>
      </c>
      <c r="AA40" s="7" t="str">
        <f t="shared" si="6"/>
        <v/>
      </c>
      <c r="AB40" s="7" t="str">
        <f t="shared" si="6"/>
        <v/>
      </c>
      <c r="AC40" s="7" t="str">
        <f t="shared" si="6"/>
        <v/>
      </c>
      <c r="AD40" s="7" t="str">
        <f t="shared" si="6"/>
        <v/>
      </c>
      <c r="AE40" s="7" t="str">
        <f t="shared" si="6"/>
        <v/>
      </c>
      <c r="AF40" s="7" t="str">
        <f t="shared" si="6"/>
        <v/>
      </c>
      <c r="AG40" s="7" t="str">
        <f t="shared" si="6"/>
        <v/>
      </c>
      <c r="AH40" s="7" t="str">
        <f t="shared" si="6"/>
        <v/>
      </c>
      <c r="AI40" s="7" t="str">
        <f t="shared" si="6"/>
        <v/>
      </c>
      <c r="AJ40" s="7" t="str">
        <f t="shared" si="6"/>
        <v/>
      </c>
      <c r="AK40" s="7" t="str">
        <f t="shared" si="6"/>
        <v/>
      </c>
      <c r="AL40" s="7" t="str">
        <f t="shared" si="6"/>
        <v/>
      </c>
      <c r="AM40" s="7" t="str">
        <f t="shared" si="6"/>
        <v/>
      </c>
      <c r="AN40" s="7" t="str">
        <f t="shared" si="6"/>
        <v/>
      </c>
    </row>
    <row r="41" spans="25:40" x14ac:dyDescent="0.25">
      <c r="Y41" s="7">
        <v>39</v>
      </c>
      <c r="Z41" s="7" t="str">
        <f t="shared" si="6"/>
        <v/>
      </c>
      <c r="AA41" s="7" t="str">
        <f t="shared" si="6"/>
        <v/>
      </c>
      <c r="AB41" s="7" t="str">
        <f t="shared" si="6"/>
        <v/>
      </c>
      <c r="AC41" s="7" t="str">
        <f t="shared" si="6"/>
        <v/>
      </c>
      <c r="AD41" s="7" t="str">
        <f t="shared" si="6"/>
        <v/>
      </c>
      <c r="AE41" s="7" t="str">
        <f t="shared" si="6"/>
        <v/>
      </c>
      <c r="AF41" s="7" t="str">
        <f t="shared" si="6"/>
        <v/>
      </c>
      <c r="AG41" s="7" t="str">
        <f t="shared" si="6"/>
        <v/>
      </c>
      <c r="AH41" s="7" t="str">
        <f t="shared" si="6"/>
        <v/>
      </c>
      <c r="AI41" s="7" t="str">
        <f t="shared" si="6"/>
        <v/>
      </c>
      <c r="AJ41" s="7" t="str">
        <f t="shared" si="6"/>
        <v/>
      </c>
      <c r="AK41" s="7" t="str">
        <f t="shared" si="6"/>
        <v/>
      </c>
      <c r="AL41" s="7" t="str">
        <f t="shared" si="6"/>
        <v/>
      </c>
      <c r="AM41" s="7" t="str">
        <f t="shared" si="6"/>
        <v/>
      </c>
      <c r="AN41" s="7" t="str">
        <f t="shared" si="6"/>
        <v/>
      </c>
    </row>
    <row r="42" spans="25:40" x14ac:dyDescent="0.25">
      <c r="Y42" s="7">
        <v>40</v>
      </c>
      <c r="Z42" s="7" t="str">
        <f t="shared" si="6"/>
        <v/>
      </c>
      <c r="AA42" s="7" t="str">
        <f t="shared" si="6"/>
        <v/>
      </c>
      <c r="AB42" s="7" t="str">
        <f t="shared" si="6"/>
        <v/>
      </c>
      <c r="AC42" s="7" t="str">
        <f t="shared" si="6"/>
        <v/>
      </c>
      <c r="AD42" s="7" t="str">
        <f t="shared" si="6"/>
        <v/>
      </c>
      <c r="AE42" s="7" t="str">
        <f t="shared" si="6"/>
        <v/>
      </c>
      <c r="AF42" s="7" t="str">
        <f t="shared" si="6"/>
        <v/>
      </c>
      <c r="AG42" s="7" t="str">
        <f t="shared" si="6"/>
        <v/>
      </c>
      <c r="AH42" s="7" t="str">
        <f t="shared" si="6"/>
        <v/>
      </c>
      <c r="AI42" s="7" t="str">
        <f t="shared" si="6"/>
        <v/>
      </c>
      <c r="AJ42" s="7" t="str">
        <f t="shared" si="6"/>
        <v/>
      </c>
      <c r="AK42" s="7" t="str">
        <f t="shared" si="6"/>
        <v/>
      </c>
      <c r="AL42" s="7" t="str">
        <f t="shared" si="6"/>
        <v/>
      </c>
      <c r="AM42" s="7" t="str">
        <f t="shared" si="6"/>
        <v/>
      </c>
      <c r="AN42" s="7" t="str">
        <f t="shared" si="6"/>
        <v/>
      </c>
    </row>
    <row r="43" spans="25:40" x14ac:dyDescent="0.25">
      <c r="Y43" s="7">
        <v>41</v>
      </c>
      <c r="Z43" s="7" t="str">
        <f t="shared" si="6"/>
        <v/>
      </c>
      <c r="AA43" s="7" t="str">
        <f t="shared" si="6"/>
        <v/>
      </c>
      <c r="AB43" s="7" t="str">
        <f t="shared" si="6"/>
        <v/>
      </c>
      <c r="AC43" s="7" t="str">
        <f t="shared" si="6"/>
        <v/>
      </c>
      <c r="AD43" s="7" t="str">
        <f t="shared" si="6"/>
        <v/>
      </c>
      <c r="AE43" s="7" t="str">
        <f t="shared" si="6"/>
        <v/>
      </c>
      <c r="AF43" s="7" t="str">
        <f t="shared" si="6"/>
        <v/>
      </c>
      <c r="AG43" s="7" t="str">
        <f t="shared" si="6"/>
        <v/>
      </c>
      <c r="AH43" s="7" t="str">
        <f t="shared" si="6"/>
        <v/>
      </c>
      <c r="AI43" s="7" t="str">
        <f t="shared" si="6"/>
        <v/>
      </c>
      <c r="AJ43" s="7" t="str">
        <f t="shared" si="6"/>
        <v/>
      </c>
      <c r="AK43" s="7" t="str">
        <f t="shared" si="6"/>
        <v/>
      </c>
      <c r="AL43" s="7" t="str">
        <f t="shared" si="6"/>
        <v/>
      </c>
      <c r="AM43" s="7" t="str">
        <f t="shared" si="6"/>
        <v/>
      </c>
      <c r="AN43" s="7" t="str">
        <f t="shared" si="6"/>
        <v/>
      </c>
    </row>
    <row r="44" spans="25:40" x14ac:dyDescent="0.25">
      <c r="Y44" s="7">
        <v>42</v>
      </c>
      <c r="Z44" s="7" t="str">
        <f t="shared" si="6"/>
        <v/>
      </c>
      <c r="AA44" s="7" t="str">
        <f t="shared" si="6"/>
        <v/>
      </c>
      <c r="AB44" s="7" t="str">
        <f t="shared" si="6"/>
        <v/>
      </c>
      <c r="AC44" s="7" t="str">
        <f t="shared" si="6"/>
        <v/>
      </c>
      <c r="AD44" s="7" t="str">
        <f t="shared" si="6"/>
        <v/>
      </c>
      <c r="AE44" s="7" t="str">
        <f t="shared" si="6"/>
        <v/>
      </c>
      <c r="AF44" s="7" t="str">
        <f t="shared" si="6"/>
        <v/>
      </c>
      <c r="AG44" s="7" t="str">
        <f t="shared" si="6"/>
        <v/>
      </c>
      <c r="AH44" s="7" t="str">
        <f t="shared" si="6"/>
        <v/>
      </c>
      <c r="AI44" s="7" t="str">
        <f t="shared" si="6"/>
        <v/>
      </c>
      <c r="AJ44" s="7" t="str">
        <f t="shared" si="6"/>
        <v/>
      </c>
      <c r="AK44" s="7" t="str">
        <f t="shared" si="6"/>
        <v/>
      </c>
      <c r="AL44" s="7" t="str">
        <f t="shared" si="6"/>
        <v/>
      </c>
      <c r="AM44" s="7" t="str">
        <f t="shared" si="6"/>
        <v/>
      </c>
      <c r="AN44" s="7" t="str">
        <f t="shared" si="6"/>
        <v/>
      </c>
    </row>
    <row r="45" spans="25:40" x14ac:dyDescent="0.25">
      <c r="Y45" s="7">
        <v>43</v>
      </c>
      <c r="Z45" s="7" t="str">
        <f t="shared" si="6"/>
        <v/>
      </c>
      <c r="AA45" s="7" t="str">
        <f t="shared" si="6"/>
        <v/>
      </c>
      <c r="AB45" s="7" t="str">
        <f t="shared" si="6"/>
        <v/>
      </c>
      <c r="AC45" s="7" t="str">
        <f t="shared" si="6"/>
        <v/>
      </c>
      <c r="AD45" s="7" t="str">
        <f t="shared" si="6"/>
        <v/>
      </c>
      <c r="AE45" s="7" t="str">
        <f t="shared" si="6"/>
        <v/>
      </c>
      <c r="AF45" s="7" t="str">
        <f t="shared" si="6"/>
        <v/>
      </c>
      <c r="AG45" s="7" t="str">
        <f t="shared" si="6"/>
        <v/>
      </c>
      <c r="AH45" s="7" t="str">
        <f t="shared" si="6"/>
        <v/>
      </c>
      <c r="AI45" s="7" t="str">
        <f t="shared" si="6"/>
        <v/>
      </c>
      <c r="AJ45" s="7" t="str">
        <f t="shared" si="6"/>
        <v/>
      </c>
      <c r="AK45" s="7" t="str">
        <f t="shared" si="6"/>
        <v/>
      </c>
      <c r="AL45" s="7" t="str">
        <f t="shared" si="6"/>
        <v/>
      </c>
      <c r="AM45" s="7" t="str">
        <f t="shared" si="6"/>
        <v/>
      </c>
      <c r="AN45" s="7" t="str">
        <f t="shared" si="6"/>
        <v/>
      </c>
    </row>
    <row r="46" spans="25:40" x14ac:dyDescent="0.25">
      <c r="Y46" s="7">
        <v>44</v>
      </c>
      <c r="Z46" s="7" t="str">
        <f t="shared" si="6"/>
        <v/>
      </c>
      <c r="AA46" s="7" t="str">
        <f t="shared" si="6"/>
        <v/>
      </c>
      <c r="AB46" s="7" t="str">
        <f t="shared" si="6"/>
        <v/>
      </c>
      <c r="AC46" s="7" t="str">
        <f t="shared" si="6"/>
        <v/>
      </c>
      <c r="AD46" s="7" t="str">
        <f t="shared" si="6"/>
        <v/>
      </c>
      <c r="AE46" s="7" t="str">
        <f t="shared" si="6"/>
        <v/>
      </c>
      <c r="AF46" s="7" t="str">
        <f t="shared" si="6"/>
        <v/>
      </c>
      <c r="AG46" s="7" t="str">
        <f t="shared" si="6"/>
        <v/>
      </c>
      <c r="AH46" s="7" t="str">
        <f t="shared" si="6"/>
        <v/>
      </c>
      <c r="AI46" s="7" t="str">
        <f t="shared" si="6"/>
        <v/>
      </c>
      <c r="AJ46" s="7" t="str">
        <f t="shared" si="6"/>
        <v/>
      </c>
      <c r="AK46" s="7" t="str">
        <f t="shared" si="6"/>
        <v/>
      </c>
      <c r="AL46" s="7" t="str">
        <f t="shared" si="6"/>
        <v/>
      </c>
      <c r="AM46" s="7" t="str">
        <f t="shared" si="6"/>
        <v/>
      </c>
      <c r="AN46" s="7" t="str">
        <f t="shared" si="6"/>
        <v/>
      </c>
    </row>
    <row r="47" spans="25:40" x14ac:dyDescent="0.25">
      <c r="Y47" s="7">
        <v>45</v>
      </c>
      <c r="Z47" s="7" t="str">
        <f t="shared" si="6"/>
        <v/>
      </c>
      <c r="AA47" s="7" t="str">
        <f t="shared" si="6"/>
        <v/>
      </c>
      <c r="AB47" s="7" t="str">
        <f t="shared" si="6"/>
        <v/>
      </c>
      <c r="AC47" s="7" t="str">
        <f t="shared" si="6"/>
        <v/>
      </c>
      <c r="AD47" s="7" t="str">
        <f t="shared" si="6"/>
        <v/>
      </c>
      <c r="AE47" s="7" t="str">
        <f t="shared" si="6"/>
        <v/>
      </c>
      <c r="AF47" s="7" t="str">
        <f t="shared" si="6"/>
        <v/>
      </c>
      <c r="AG47" s="7" t="str">
        <f t="shared" si="6"/>
        <v/>
      </c>
      <c r="AH47" s="7" t="str">
        <f t="shared" si="6"/>
        <v/>
      </c>
      <c r="AI47" s="7" t="str">
        <f t="shared" si="6"/>
        <v/>
      </c>
      <c r="AJ47" s="7" t="str">
        <f t="shared" si="6"/>
        <v/>
      </c>
      <c r="AK47" s="7" t="str">
        <f t="shared" si="6"/>
        <v/>
      </c>
      <c r="AL47" s="7" t="str">
        <f t="shared" si="6"/>
        <v/>
      </c>
      <c r="AM47" s="7" t="str">
        <f t="shared" si="6"/>
        <v/>
      </c>
      <c r="AN47" s="7" t="str">
        <f t="shared" si="6"/>
        <v/>
      </c>
    </row>
    <row r="48" spans="25:40" x14ac:dyDescent="0.25">
      <c r="Y48" s="7">
        <v>46</v>
      </c>
      <c r="Z48" s="7" t="str">
        <f t="shared" si="6"/>
        <v/>
      </c>
      <c r="AA48" s="7" t="str">
        <f t="shared" si="6"/>
        <v/>
      </c>
      <c r="AB48" s="7" t="str">
        <f t="shared" si="6"/>
        <v/>
      </c>
      <c r="AC48" s="7" t="str">
        <f t="shared" si="6"/>
        <v/>
      </c>
      <c r="AD48" s="7" t="str">
        <f t="shared" si="6"/>
        <v/>
      </c>
      <c r="AE48" s="7" t="str">
        <f t="shared" si="6"/>
        <v/>
      </c>
      <c r="AF48" s="7" t="str">
        <f t="shared" si="6"/>
        <v/>
      </c>
      <c r="AG48" s="7" t="str">
        <f t="shared" si="6"/>
        <v/>
      </c>
      <c r="AH48" s="7" t="str">
        <f t="shared" si="6"/>
        <v/>
      </c>
      <c r="AI48" s="7" t="str">
        <f t="shared" si="6"/>
        <v/>
      </c>
      <c r="AJ48" s="7" t="str">
        <f t="shared" si="6"/>
        <v/>
      </c>
      <c r="AK48" s="7" t="str">
        <f t="shared" si="6"/>
        <v/>
      </c>
      <c r="AL48" s="7" t="str">
        <f t="shared" si="6"/>
        <v/>
      </c>
      <c r="AM48" s="7" t="str">
        <f t="shared" si="6"/>
        <v/>
      </c>
      <c r="AN48" s="7" t="str">
        <f t="shared" si="6"/>
        <v/>
      </c>
    </row>
    <row r="49" spans="25:40" x14ac:dyDescent="0.25">
      <c r="Y49" s="7">
        <v>47</v>
      </c>
      <c r="Z49" s="7" t="str">
        <f t="shared" si="6"/>
        <v/>
      </c>
      <c r="AA49" s="7" t="str">
        <f t="shared" si="6"/>
        <v/>
      </c>
      <c r="AB49" s="7" t="str">
        <f t="shared" si="6"/>
        <v/>
      </c>
      <c r="AC49" s="7" t="str">
        <f t="shared" si="6"/>
        <v/>
      </c>
      <c r="AD49" s="7" t="str">
        <f t="shared" si="6"/>
        <v/>
      </c>
      <c r="AE49" s="7" t="str">
        <f t="shared" si="6"/>
        <v/>
      </c>
      <c r="AF49" s="7" t="str">
        <f t="shared" si="6"/>
        <v/>
      </c>
      <c r="AG49" s="7" t="str">
        <f t="shared" si="6"/>
        <v/>
      </c>
      <c r="AH49" s="7" t="str">
        <f t="shared" si="6"/>
        <v/>
      </c>
      <c r="AI49" s="7" t="str">
        <f t="shared" si="6"/>
        <v/>
      </c>
      <c r="AJ49" s="7" t="str">
        <f t="shared" si="6"/>
        <v/>
      </c>
      <c r="AK49" s="7" t="str">
        <f t="shared" si="6"/>
        <v/>
      </c>
      <c r="AL49" s="7" t="str">
        <f t="shared" si="6"/>
        <v/>
      </c>
      <c r="AM49" s="7" t="str">
        <f t="shared" si="6"/>
        <v/>
      </c>
      <c r="AN49" s="7" t="str">
        <f t="shared" si="6"/>
        <v/>
      </c>
    </row>
    <row r="50" spans="25:40" x14ac:dyDescent="0.25">
      <c r="Y50" s="7">
        <v>48</v>
      </c>
      <c r="Z50" s="7" t="str">
        <f t="shared" si="6"/>
        <v/>
      </c>
      <c r="AA50" s="7" t="str">
        <f t="shared" si="6"/>
        <v/>
      </c>
      <c r="AB50" s="7" t="str">
        <f t="shared" si="6"/>
        <v/>
      </c>
      <c r="AC50" s="7" t="str">
        <f t="shared" si="6"/>
        <v/>
      </c>
      <c r="AD50" s="7" t="str">
        <f t="shared" si="6"/>
        <v/>
      </c>
      <c r="AE50" s="7" t="str">
        <f t="shared" si="6"/>
        <v/>
      </c>
      <c r="AF50" s="7" t="str">
        <f t="shared" si="6"/>
        <v/>
      </c>
      <c r="AG50" s="7" t="str">
        <f t="shared" si="6"/>
        <v/>
      </c>
      <c r="AH50" s="7" t="str">
        <f t="shared" si="6"/>
        <v/>
      </c>
      <c r="AI50" s="7" t="str">
        <f t="shared" si="6"/>
        <v/>
      </c>
      <c r="AJ50" s="7" t="str">
        <f t="shared" si="6"/>
        <v/>
      </c>
      <c r="AK50" s="7" t="str">
        <f t="shared" si="6"/>
        <v/>
      </c>
      <c r="AL50" s="7" t="str">
        <f t="shared" si="6"/>
        <v/>
      </c>
      <c r="AM50" s="7" t="str">
        <f t="shared" si="6"/>
        <v/>
      </c>
      <c r="AN50" s="7" t="str">
        <f t="shared" si="6"/>
        <v/>
      </c>
    </row>
    <row r="51" spans="25:40" x14ac:dyDescent="0.25">
      <c r="Y51" s="7">
        <v>49</v>
      </c>
      <c r="Z51" s="7" t="str">
        <f t="shared" si="6"/>
        <v/>
      </c>
      <c r="AA51" s="7" t="str">
        <f t="shared" si="6"/>
        <v/>
      </c>
      <c r="AB51" s="7" t="str">
        <f t="shared" si="6"/>
        <v/>
      </c>
      <c r="AC51" s="7" t="str">
        <f t="shared" si="6"/>
        <v/>
      </c>
      <c r="AD51" s="7" t="str">
        <f t="shared" si="6"/>
        <v/>
      </c>
      <c r="AE51" s="7" t="str">
        <f t="shared" si="6"/>
        <v/>
      </c>
      <c r="AF51" s="7" t="str">
        <f t="shared" si="6"/>
        <v/>
      </c>
      <c r="AG51" s="7" t="str">
        <f t="shared" si="6"/>
        <v/>
      </c>
      <c r="AH51" s="7" t="str">
        <f t="shared" si="6"/>
        <v/>
      </c>
      <c r="AI51" s="7" t="str">
        <f t="shared" si="6"/>
        <v/>
      </c>
      <c r="AJ51" s="7" t="str">
        <f t="shared" si="6"/>
        <v/>
      </c>
      <c r="AK51" s="7" t="str">
        <f t="shared" si="6"/>
        <v/>
      </c>
      <c r="AL51" s="7" t="str">
        <f t="shared" si="6"/>
        <v/>
      </c>
      <c r="AM51" s="7" t="str">
        <f t="shared" si="6"/>
        <v/>
      </c>
      <c r="AN51" s="7" t="str">
        <f t="shared" si="6"/>
        <v/>
      </c>
    </row>
    <row r="52" spans="25:40" x14ac:dyDescent="0.25">
      <c r="Y52" s="7">
        <v>50</v>
      </c>
      <c r="Z52" s="7" t="str">
        <f t="shared" ref="Z52:AN62" si="7">IF($C$3&gt;=Z$1,Y52,"")</f>
        <v/>
      </c>
      <c r="AA52" s="7" t="str">
        <f t="shared" si="7"/>
        <v/>
      </c>
      <c r="AB52" s="7" t="str">
        <f t="shared" si="7"/>
        <v/>
      </c>
      <c r="AC52" s="7" t="str">
        <f t="shared" si="7"/>
        <v/>
      </c>
      <c r="AD52" s="7" t="str">
        <f t="shared" si="7"/>
        <v/>
      </c>
      <c r="AE52" s="7" t="str">
        <f t="shared" si="7"/>
        <v/>
      </c>
      <c r="AF52" s="7" t="str">
        <f t="shared" si="7"/>
        <v/>
      </c>
      <c r="AG52" s="7" t="str">
        <f t="shared" si="7"/>
        <v/>
      </c>
      <c r="AH52" s="7" t="str">
        <f t="shared" si="7"/>
        <v/>
      </c>
      <c r="AI52" s="7" t="str">
        <f t="shared" si="7"/>
        <v/>
      </c>
      <c r="AJ52" s="7" t="str">
        <f t="shared" si="7"/>
        <v/>
      </c>
      <c r="AK52" s="7" t="str">
        <f t="shared" si="7"/>
        <v/>
      </c>
      <c r="AL52" s="7" t="str">
        <f t="shared" si="7"/>
        <v/>
      </c>
      <c r="AM52" s="7" t="str">
        <f t="shared" si="7"/>
        <v/>
      </c>
      <c r="AN52" s="7" t="str">
        <f t="shared" si="7"/>
        <v/>
      </c>
    </row>
    <row r="53" spans="25:40" x14ac:dyDescent="0.25">
      <c r="Y53" s="7">
        <v>51</v>
      </c>
      <c r="Z53" s="7" t="str">
        <f t="shared" si="7"/>
        <v/>
      </c>
      <c r="AA53" s="7" t="str">
        <f t="shared" si="7"/>
        <v/>
      </c>
      <c r="AB53" s="7" t="str">
        <f t="shared" si="7"/>
        <v/>
      </c>
      <c r="AC53" s="7" t="str">
        <f t="shared" si="7"/>
        <v/>
      </c>
      <c r="AD53" s="7" t="str">
        <f t="shared" si="7"/>
        <v/>
      </c>
      <c r="AE53" s="7" t="str">
        <f t="shared" si="7"/>
        <v/>
      </c>
      <c r="AF53" s="7" t="str">
        <f t="shared" si="7"/>
        <v/>
      </c>
      <c r="AG53" s="7" t="str">
        <f t="shared" si="7"/>
        <v/>
      </c>
      <c r="AH53" s="7" t="str">
        <f t="shared" si="7"/>
        <v/>
      </c>
      <c r="AI53" s="7" t="str">
        <f t="shared" si="7"/>
        <v/>
      </c>
      <c r="AJ53" s="7" t="str">
        <f t="shared" si="7"/>
        <v/>
      </c>
      <c r="AK53" s="7" t="str">
        <f t="shared" si="7"/>
        <v/>
      </c>
      <c r="AL53" s="7" t="str">
        <f t="shared" si="7"/>
        <v/>
      </c>
      <c r="AM53" s="7" t="str">
        <f t="shared" si="7"/>
        <v/>
      </c>
      <c r="AN53" s="7" t="str">
        <f t="shared" si="7"/>
        <v/>
      </c>
    </row>
    <row r="54" spans="25:40" x14ac:dyDescent="0.25">
      <c r="Y54" s="7">
        <v>52</v>
      </c>
      <c r="Z54" s="7" t="str">
        <f t="shared" si="7"/>
        <v/>
      </c>
      <c r="AA54" s="7" t="str">
        <f t="shared" si="7"/>
        <v/>
      </c>
      <c r="AB54" s="7" t="str">
        <f t="shared" si="7"/>
        <v/>
      </c>
      <c r="AC54" s="7" t="str">
        <f t="shared" si="7"/>
        <v/>
      </c>
      <c r="AD54" s="7" t="str">
        <f t="shared" si="7"/>
        <v/>
      </c>
      <c r="AE54" s="7" t="str">
        <f t="shared" si="7"/>
        <v/>
      </c>
      <c r="AF54" s="7" t="str">
        <f t="shared" si="7"/>
        <v/>
      </c>
      <c r="AG54" s="7" t="str">
        <f t="shared" si="7"/>
        <v/>
      </c>
      <c r="AH54" s="7" t="str">
        <f t="shared" si="7"/>
        <v/>
      </c>
      <c r="AI54" s="7" t="str">
        <f t="shared" si="7"/>
        <v/>
      </c>
      <c r="AJ54" s="7" t="str">
        <f t="shared" si="7"/>
        <v/>
      </c>
      <c r="AK54" s="7" t="str">
        <f t="shared" si="7"/>
        <v/>
      </c>
      <c r="AL54" s="7" t="str">
        <f t="shared" si="7"/>
        <v/>
      </c>
      <c r="AM54" s="7" t="str">
        <f t="shared" si="7"/>
        <v/>
      </c>
      <c r="AN54" s="7" t="str">
        <f t="shared" si="7"/>
        <v/>
      </c>
    </row>
    <row r="55" spans="25:40" x14ac:dyDescent="0.25">
      <c r="Y55" s="7">
        <v>53</v>
      </c>
      <c r="Z55" s="7" t="str">
        <f t="shared" si="7"/>
        <v/>
      </c>
      <c r="AA55" s="7" t="str">
        <f t="shared" si="7"/>
        <v/>
      </c>
      <c r="AB55" s="7" t="str">
        <f t="shared" si="7"/>
        <v/>
      </c>
      <c r="AC55" s="7" t="str">
        <f t="shared" si="7"/>
        <v/>
      </c>
      <c r="AD55" s="7" t="str">
        <f t="shared" si="7"/>
        <v/>
      </c>
      <c r="AE55" s="7" t="str">
        <f t="shared" si="7"/>
        <v/>
      </c>
      <c r="AF55" s="7" t="str">
        <f t="shared" si="7"/>
        <v/>
      </c>
      <c r="AG55" s="7" t="str">
        <f t="shared" si="7"/>
        <v/>
      </c>
      <c r="AH55" s="7" t="str">
        <f t="shared" si="7"/>
        <v/>
      </c>
      <c r="AI55" s="7" t="str">
        <f t="shared" si="7"/>
        <v/>
      </c>
      <c r="AJ55" s="7" t="str">
        <f t="shared" si="7"/>
        <v/>
      </c>
      <c r="AK55" s="7" t="str">
        <f t="shared" si="7"/>
        <v/>
      </c>
      <c r="AL55" s="7" t="str">
        <f t="shared" si="7"/>
        <v/>
      </c>
      <c r="AM55" s="7" t="str">
        <f t="shared" si="7"/>
        <v/>
      </c>
      <c r="AN55" s="7" t="str">
        <f t="shared" si="7"/>
        <v/>
      </c>
    </row>
    <row r="56" spans="25:40" x14ac:dyDescent="0.25">
      <c r="Y56" s="7">
        <v>54</v>
      </c>
      <c r="Z56" s="7" t="str">
        <f t="shared" si="7"/>
        <v/>
      </c>
      <c r="AA56" s="7" t="str">
        <f t="shared" si="7"/>
        <v/>
      </c>
      <c r="AB56" s="7" t="str">
        <f t="shared" si="7"/>
        <v/>
      </c>
      <c r="AC56" s="7" t="str">
        <f t="shared" si="7"/>
        <v/>
      </c>
      <c r="AD56" s="7" t="str">
        <f t="shared" si="7"/>
        <v/>
      </c>
      <c r="AE56" s="7" t="str">
        <f t="shared" si="7"/>
        <v/>
      </c>
      <c r="AF56" s="7" t="str">
        <f t="shared" si="7"/>
        <v/>
      </c>
      <c r="AG56" s="7" t="str">
        <f t="shared" si="7"/>
        <v/>
      </c>
      <c r="AH56" s="7" t="str">
        <f t="shared" si="7"/>
        <v/>
      </c>
      <c r="AI56" s="7" t="str">
        <f t="shared" si="7"/>
        <v/>
      </c>
      <c r="AJ56" s="7" t="str">
        <f t="shared" si="7"/>
        <v/>
      </c>
      <c r="AK56" s="7" t="str">
        <f t="shared" si="7"/>
        <v/>
      </c>
      <c r="AL56" s="7" t="str">
        <f t="shared" si="7"/>
        <v/>
      </c>
      <c r="AM56" s="7" t="str">
        <f t="shared" si="7"/>
        <v/>
      </c>
      <c r="AN56" s="7" t="str">
        <f t="shared" si="7"/>
        <v/>
      </c>
    </row>
    <row r="57" spans="25:40" x14ac:dyDescent="0.25">
      <c r="Y57" s="7">
        <v>55</v>
      </c>
      <c r="Z57" s="7" t="str">
        <f t="shared" si="7"/>
        <v/>
      </c>
      <c r="AA57" s="7" t="str">
        <f t="shared" si="7"/>
        <v/>
      </c>
      <c r="AB57" s="7" t="str">
        <f t="shared" si="7"/>
        <v/>
      </c>
      <c r="AC57" s="7" t="str">
        <f t="shared" si="7"/>
        <v/>
      </c>
      <c r="AD57" s="7" t="str">
        <f t="shared" si="7"/>
        <v/>
      </c>
      <c r="AE57" s="7" t="str">
        <f t="shared" si="7"/>
        <v/>
      </c>
      <c r="AF57" s="7" t="str">
        <f t="shared" si="7"/>
        <v/>
      </c>
      <c r="AG57" s="7" t="str">
        <f t="shared" si="7"/>
        <v/>
      </c>
      <c r="AH57" s="7" t="str">
        <f t="shared" si="7"/>
        <v/>
      </c>
      <c r="AI57" s="7" t="str">
        <f t="shared" si="7"/>
        <v/>
      </c>
      <c r="AJ57" s="7" t="str">
        <f t="shared" si="7"/>
        <v/>
      </c>
      <c r="AK57" s="7" t="str">
        <f t="shared" si="7"/>
        <v/>
      </c>
      <c r="AL57" s="7" t="str">
        <f t="shared" si="7"/>
        <v/>
      </c>
      <c r="AM57" s="7" t="str">
        <f t="shared" si="7"/>
        <v/>
      </c>
      <c r="AN57" s="7" t="str">
        <f t="shared" si="7"/>
        <v/>
      </c>
    </row>
    <row r="58" spans="25:40" x14ac:dyDescent="0.25">
      <c r="Y58" s="7">
        <v>56</v>
      </c>
      <c r="Z58" s="7" t="str">
        <f t="shared" si="7"/>
        <v/>
      </c>
      <c r="AA58" s="7" t="str">
        <f t="shared" si="7"/>
        <v/>
      </c>
      <c r="AB58" s="7" t="str">
        <f t="shared" si="7"/>
        <v/>
      </c>
      <c r="AC58" s="7" t="str">
        <f t="shared" si="7"/>
        <v/>
      </c>
      <c r="AD58" s="7" t="str">
        <f t="shared" si="7"/>
        <v/>
      </c>
      <c r="AE58" s="7" t="str">
        <f t="shared" si="7"/>
        <v/>
      </c>
      <c r="AF58" s="7" t="str">
        <f t="shared" si="7"/>
        <v/>
      </c>
      <c r="AG58" s="7" t="str">
        <f t="shared" si="7"/>
        <v/>
      </c>
      <c r="AH58" s="7" t="str">
        <f t="shared" si="7"/>
        <v/>
      </c>
      <c r="AI58" s="7" t="str">
        <f t="shared" si="7"/>
        <v/>
      </c>
      <c r="AJ58" s="7" t="str">
        <f t="shared" si="7"/>
        <v/>
      </c>
      <c r="AK58" s="7" t="str">
        <f t="shared" si="7"/>
        <v/>
      </c>
      <c r="AL58" s="7" t="str">
        <f t="shared" si="7"/>
        <v/>
      </c>
      <c r="AM58" s="7" t="str">
        <f t="shared" si="7"/>
        <v/>
      </c>
      <c r="AN58" s="7" t="str">
        <f t="shared" si="7"/>
        <v/>
      </c>
    </row>
    <row r="59" spans="25:40" x14ac:dyDescent="0.25">
      <c r="Y59" s="7">
        <v>57</v>
      </c>
      <c r="Z59" s="7" t="str">
        <f t="shared" si="7"/>
        <v/>
      </c>
      <c r="AA59" s="7" t="str">
        <f t="shared" si="7"/>
        <v/>
      </c>
      <c r="AB59" s="7" t="str">
        <f t="shared" si="7"/>
        <v/>
      </c>
      <c r="AC59" s="7" t="str">
        <f t="shared" si="7"/>
        <v/>
      </c>
      <c r="AD59" s="7" t="str">
        <f t="shared" si="7"/>
        <v/>
      </c>
      <c r="AE59" s="7" t="str">
        <f t="shared" si="7"/>
        <v/>
      </c>
      <c r="AF59" s="7" t="str">
        <f t="shared" si="7"/>
        <v/>
      </c>
      <c r="AG59" s="7" t="str">
        <f t="shared" si="7"/>
        <v/>
      </c>
      <c r="AH59" s="7" t="str">
        <f t="shared" si="7"/>
        <v/>
      </c>
      <c r="AI59" s="7" t="str">
        <f t="shared" si="7"/>
        <v/>
      </c>
      <c r="AJ59" s="7" t="str">
        <f t="shared" si="7"/>
        <v/>
      </c>
      <c r="AK59" s="7" t="str">
        <f t="shared" si="7"/>
        <v/>
      </c>
      <c r="AL59" s="7" t="str">
        <f t="shared" si="7"/>
        <v/>
      </c>
      <c r="AM59" s="7" t="str">
        <f t="shared" si="7"/>
        <v/>
      </c>
      <c r="AN59" s="7" t="str">
        <f t="shared" si="7"/>
        <v/>
      </c>
    </row>
    <row r="60" spans="25:40" x14ac:dyDescent="0.25">
      <c r="Y60" s="7">
        <v>58</v>
      </c>
      <c r="Z60" s="7" t="str">
        <f t="shared" si="7"/>
        <v/>
      </c>
      <c r="AA60" s="7" t="str">
        <f t="shared" si="7"/>
        <v/>
      </c>
      <c r="AB60" s="7" t="str">
        <f t="shared" si="7"/>
        <v/>
      </c>
      <c r="AC60" s="7" t="str">
        <f t="shared" si="7"/>
        <v/>
      </c>
      <c r="AD60" s="7" t="str">
        <f t="shared" si="7"/>
        <v/>
      </c>
      <c r="AE60" s="7" t="str">
        <f t="shared" si="7"/>
        <v/>
      </c>
      <c r="AF60" s="7" t="str">
        <f t="shared" si="7"/>
        <v/>
      </c>
      <c r="AG60" s="7" t="str">
        <f t="shared" si="7"/>
        <v/>
      </c>
      <c r="AH60" s="7" t="str">
        <f t="shared" si="7"/>
        <v/>
      </c>
      <c r="AI60" s="7" t="str">
        <f t="shared" si="7"/>
        <v/>
      </c>
      <c r="AJ60" s="7" t="str">
        <f t="shared" si="7"/>
        <v/>
      </c>
      <c r="AK60" s="7" t="str">
        <f t="shared" si="7"/>
        <v/>
      </c>
      <c r="AL60" s="7" t="str">
        <f t="shared" si="7"/>
        <v/>
      </c>
      <c r="AM60" s="7" t="str">
        <f t="shared" si="7"/>
        <v/>
      </c>
      <c r="AN60" s="7" t="str">
        <f t="shared" si="7"/>
        <v/>
      </c>
    </row>
    <row r="61" spans="25:40" x14ac:dyDescent="0.25">
      <c r="Y61" s="7">
        <v>59</v>
      </c>
      <c r="Z61" s="7" t="str">
        <f t="shared" si="7"/>
        <v/>
      </c>
      <c r="AA61" s="7" t="str">
        <f t="shared" si="7"/>
        <v/>
      </c>
      <c r="AB61" s="7" t="str">
        <f t="shared" si="7"/>
        <v/>
      </c>
      <c r="AC61" s="7" t="str">
        <f t="shared" si="7"/>
        <v/>
      </c>
      <c r="AD61" s="7" t="str">
        <f t="shared" si="7"/>
        <v/>
      </c>
      <c r="AE61" s="7" t="str">
        <f t="shared" si="7"/>
        <v/>
      </c>
      <c r="AF61" s="7" t="str">
        <f t="shared" si="7"/>
        <v/>
      </c>
      <c r="AG61" s="7" t="str">
        <f t="shared" si="7"/>
        <v/>
      </c>
      <c r="AH61" s="7" t="str">
        <f t="shared" si="7"/>
        <v/>
      </c>
      <c r="AI61" s="7" t="str">
        <f t="shared" si="7"/>
        <v/>
      </c>
      <c r="AJ61" s="7" t="str">
        <f t="shared" si="7"/>
        <v/>
      </c>
      <c r="AK61" s="7" t="str">
        <f t="shared" si="7"/>
        <v/>
      </c>
      <c r="AL61" s="7" t="str">
        <f t="shared" si="7"/>
        <v/>
      </c>
      <c r="AM61" s="7" t="str">
        <f t="shared" si="7"/>
        <v/>
      </c>
      <c r="AN61" s="7" t="str">
        <f t="shared" si="7"/>
        <v/>
      </c>
    </row>
    <row r="62" spans="25:40" x14ac:dyDescent="0.25">
      <c r="Y62" s="7">
        <v>60</v>
      </c>
      <c r="Z62" s="7" t="str">
        <f t="shared" si="7"/>
        <v/>
      </c>
      <c r="AA62" s="7" t="str">
        <f t="shared" si="7"/>
        <v/>
      </c>
      <c r="AB62" s="7" t="str">
        <f t="shared" si="7"/>
        <v/>
      </c>
      <c r="AC62" s="7" t="str">
        <f t="shared" si="7"/>
        <v/>
      </c>
      <c r="AD62" s="7" t="str">
        <f t="shared" si="7"/>
        <v/>
      </c>
      <c r="AE62" s="7" t="str">
        <f t="shared" si="7"/>
        <v/>
      </c>
      <c r="AF62" s="7" t="str">
        <f t="shared" si="7"/>
        <v/>
      </c>
      <c r="AG62" s="7" t="str">
        <f t="shared" si="7"/>
        <v/>
      </c>
      <c r="AH62" s="7" t="str">
        <f t="shared" si="7"/>
        <v/>
      </c>
      <c r="AI62" s="7" t="str">
        <f t="shared" si="7"/>
        <v/>
      </c>
      <c r="AJ62" s="7" t="str">
        <f t="shared" si="7"/>
        <v/>
      </c>
      <c r="AK62" s="7" t="str">
        <f t="shared" si="7"/>
        <v/>
      </c>
      <c r="AL62" s="7" t="str">
        <f t="shared" si="7"/>
        <v/>
      </c>
      <c r="AM62" s="7" t="str">
        <f t="shared" si="7"/>
        <v/>
      </c>
      <c r="AN62" s="7" t="str">
        <f t="shared" si="7"/>
        <v/>
      </c>
    </row>
  </sheetData>
  <sheetProtection sheet="1" selectLockedCells="1"/>
  <mergeCells count="32">
    <mergeCell ref="A30:C30"/>
    <mergeCell ref="D30:E30"/>
    <mergeCell ref="F30:I30"/>
    <mergeCell ref="A28:C28"/>
    <mergeCell ref="D28:E28"/>
    <mergeCell ref="F28:I28"/>
    <mergeCell ref="A29:C29"/>
    <mergeCell ref="D29:E29"/>
    <mergeCell ref="F29:I29"/>
    <mergeCell ref="E20:F20"/>
    <mergeCell ref="J22:O22"/>
    <mergeCell ref="P22:U22"/>
    <mergeCell ref="J23:O30"/>
    <mergeCell ref="P23:U30"/>
    <mergeCell ref="A25:B25"/>
    <mergeCell ref="F26:H26"/>
    <mergeCell ref="A27:C27"/>
    <mergeCell ref="D27:E27"/>
    <mergeCell ref="F27:I27"/>
    <mergeCell ref="A3:B3"/>
    <mergeCell ref="G17:H17"/>
    <mergeCell ref="J17:K17"/>
    <mergeCell ref="M17:N17"/>
    <mergeCell ref="P17:Q17"/>
    <mergeCell ref="E19:F19"/>
    <mergeCell ref="A1:W1"/>
    <mergeCell ref="A2:B2"/>
    <mergeCell ref="C2:E2"/>
    <mergeCell ref="H2:J2"/>
    <mergeCell ref="K2:O2"/>
    <mergeCell ref="P2:R2"/>
    <mergeCell ref="T2:W2"/>
  </mergeCells>
  <conditionalFormatting sqref="E4:E13">
    <cfRule type="cellIs" dxfId="19" priority="19" operator="equal">
      <formula>0</formula>
    </cfRule>
    <cfRule type="cellIs" dxfId="18" priority="20" operator="lessThan">
      <formula>0</formula>
    </cfRule>
  </conditionalFormatting>
  <conditionalFormatting sqref="G19:U19">
    <cfRule type="expression" dxfId="17" priority="18" stopIfTrue="1">
      <formula>G15=1</formula>
    </cfRule>
  </conditionalFormatting>
  <conditionalFormatting sqref="G19:U19">
    <cfRule type="expression" dxfId="16" priority="17" stopIfTrue="1">
      <formula>G15=2</formula>
    </cfRule>
  </conditionalFormatting>
  <conditionalFormatting sqref="G19:U19">
    <cfRule type="expression" dxfId="15" priority="16" stopIfTrue="1">
      <formula>G15=3</formula>
    </cfRule>
  </conditionalFormatting>
  <conditionalFormatting sqref="G3:G13 G19:G20">
    <cfRule type="expression" dxfId="14" priority="9">
      <formula>$C$3=1</formula>
    </cfRule>
  </conditionalFormatting>
  <conditionalFormatting sqref="G3:H13 G19:H20">
    <cfRule type="expression" dxfId="13" priority="10">
      <formula>$C$3=2</formula>
    </cfRule>
  </conditionalFormatting>
  <conditionalFormatting sqref="G3:I13 G19:I20">
    <cfRule type="expression" dxfId="12" priority="11">
      <formula>$C$3=3</formula>
    </cfRule>
  </conditionalFormatting>
  <conditionalFormatting sqref="G3:J13 G19:J20">
    <cfRule type="expression" dxfId="11" priority="12">
      <formula>$C$3=4</formula>
    </cfRule>
  </conditionalFormatting>
  <conditionalFormatting sqref="G3:K13 G19:K20">
    <cfRule type="expression" dxfId="10" priority="13">
      <formula>$C$3=5</formula>
    </cfRule>
  </conditionalFormatting>
  <conditionalFormatting sqref="G3:L13 G19:L20">
    <cfRule type="expression" dxfId="9" priority="14">
      <formula>$C$3=6</formula>
    </cfRule>
  </conditionalFormatting>
  <conditionalFormatting sqref="G3:M13 G19:M20">
    <cfRule type="expression" dxfId="8" priority="15">
      <formula>$C$3=7</formula>
    </cfRule>
  </conditionalFormatting>
  <conditionalFormatting sqref="G3:N13 G19:N20">
    <cfRule type="expression" dxfId="7" priority="8">
      <formula>$C$3=8</formula>
    </cfRule>
  </conditionalFormatting>
  <conditionalFormatting sqref="G3:O13 G19:O20">
    <cfRule type="expression" dxfId="6" priority="7">
      <formula>$C$3=9</formula>
    </cfRule>
  </conditionalFormatting>
  <conditionalFormatting sqref="G3:P13 G19:P20">
    <cfRule type="expression" dxfId="5" priority="6">
      <formula>$C$3=10</formula>
    </cfRule>
  </conditionalFormatting>
  <conditionalFormatting sqref="G3:Q13 G19:Q20">
    <cfRule type="expression" dxfId="4" priority="5">
      <formula>$C$3=11</formula>
    </cfRule>
  </conditionalFormatting>
  <conditionalFormatting sqref="G3:R13 G19:R20">
    <cfRule type="expression" dxfId="3" priority="4">
      <formula>$C$3=12</formula>
    </cfRule>
  </conditionalFormatting>
  <conditionalFormatting sqref="G3:S13 G19:S20">
    <cfRule type="expression" dxfId="2" priority="3">
      <formula>$C$3=13</formula>
    </cfRule>
  </conditionalFormatting>
  <conditionalFormatting sqref="G3:T13 G19:T20">
    <cfRule type="expression" dxfId="1" priority="2">
      <formula>$C$3=14</formula>
    </cfRule>
  </conditionalFormatting>
  <conditionalFormatting sqref="G3:U13 G19:U20">
    <cfRule type="expression" dxfId="0" priority="1">
      <formula>$C$3=15</formula>
    </cfRule>
  </conditionalFormatting>
  <dataValidations count="15">
    <dataValidation type="list" allowBlank="1" showInputMessage="1" showErrorMessage="1" error="Cette classe n'existe pas,il faut peut-être augmenter le nombre de classes." sqref="U4:U13">
      <formula1>$AN$2:$AN$63</formula1>
    </dataValidation>
    <dataValidation type="list" allowBlank="1" showInputMessage="1" showErrorMessage="1" error="Cette classe n'existe pas,il faut peut-être augmenter le nombre de classes." sqref="T4:T13">
      <formula1>$AM$2:$AM$63</formula1>
    </dataValidation>
    <dataValidation type="list" allowBlank="1" showInputMessage="1" showErrorMessage="1" error="Cette classe n'existe pas,il faut peut-être augmenter le nombre de classes." sqref="S4:S13">
      <formula1>$AL$2:$AL$63</formula1>
    </dataValidation>
    <dataValidation type="list" allowBlank="1" showInputMessage="1" showErrorMessage="1" error="Cette classe n'existe pas,il faut peut-être augmenter le nombre de classes." sqref="R4:R13">
      <formula1>$AK$2:$AK$63</formula1>
    </dataValidation>
    <dataValidation type="list" allowBlank="1" showInputMessage="1" showErrorMessage="1" error="Cette classe n'existe pas,il faut peut-être augmenter le nombre de classes." sqref="Q4:Q13">
      <formula1>$AJ$2:$AJ$63</formula1>
    </dataValidation>
    <dataValidation type="list" allowBlank="1" showInputMessage="1" showErrorMessage="1" error="Cette classe n'existe pas,il faut peut-être augmenter le nombre de classes." sqref="P4:P13">
      <formula1>$AI$2:$AI$63</formula1>
    </dataValidation>
    <dataValidation type="list" allowBlank="1" showInputMessage="1" showErrorMessage="1" error="Cette classe n'existe pas,il faut peut-être augmenter le nombre de classes." sqref="O4:O13">
      <formula1>$AH$2:$AH$63</formula1>
    </dataValidation>
    <dataValidation type="list" allowBlank="1" showInputMessage="1" showErrorMessage="1" error="Cette classe n'existe pas,il faut peut-être augmenter le nombre de classes." sqref="N4:N13">
      <formula1>$AG$2:$AG$63</formula1>
    </dataValidation>
    <dataValidation type="list" allowBlank="1" showInputMessage="1" showErrorMessage="1" error="Cette classe n'existe pas,il faut peut-être augmenter le nombre de classes." sqref="M4:M13">
      <formula1>$AF$2:$AF$63</formula1>
    </dataValidation>
    <dataValidation type="list" allowBlank="1" showInputMessage="1" showErrorMessage="1" error="Cette classe n'existe pas, il faut peut-être augmenter le nombre de classes." sqref="L4:L13">
      <formula1>$AE$2:$AE$63</formula1>
    </dataValidation>
    <dataValidation type="list" allowBlank="1" showInputMessage="1" showErrorMessage="1" error="Cette classe n'existe pas,il faut peut-être augmenter le nombre de classes." sqref="K4:K13">
      <formula1>$AD$2:$AD$63</formula1>
    </dataValidation>
    <dataValidation type="list" allowBlank="1" showInputMessage="1" showErrorMessage="1" error="Cette classe n'existe pas,il faut peut-être augmenter le nombre de classes." sqref="J4:J13">
      <formula1>$AC$2:$AC$63</formula1>
    </dataValidation>
    <dataValidation type="list" allowBlank="1" showInputMessage="1" showErrorMessage="1" error="Cette classe n'existe pas,il faut peut-être augmenter le nombre de classes." sqref="I4:I13">
      <formula1>$AB$2:$AB$63</formula1>
    </dataValidation>
    <dataValidation type="list" allowBlank="1" showInputMessage="1" showErrorMessage="1" error="Cette classe n'existe pas,il faut peut-être augmenter le nombre de classes." sqref="H4:H13">
      <formula1>$AA$2:$AA$62</formula1>
    </dataValidation>
    <dataValidation type="list" showInputMessage="1" showErrorMessage="1" sqref="G4:G13">
      <formula1>$Z$2:$Z$62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20</vt:i4>
      </vt:variant>
    </vt:vector>
  </HeadingPairs>
  <TitlesOfParts>
    <vt:vector size="35" baseType="lpstr">
      <vt:lpstr>Répartition N</vt:lpstr>
      <vt:lpstr>Départs</vt:lpstr>
      <vt:lpstr>Inscriptions</vt:lpstr>
      <vt:lpstr>Arrivées</vt:lpstr>
      <vt:lpstr>Passages</vt:lpstr>
      <vt:lpstr>Répartition N+1</vt:lpstr>
      <vt:lpstr>Répartition N+1 (2)</vt:lpstr>
      <vt:lpstr>Répartition N+1 (3)</vt:lpstr>
      <vt:lpstr>Répartition N+1 (4)</vt:lpstr>
      <vt:lpstr>CP à répartir</vt:lpstr>
      <vt:lpstr>CE1 à répartir</vt:lpstr>
      <vt:lpstr>CE2 à répartir</vt:lpstr>
      <vt:lpstr>CM1 à répartir</vt:lpstr>
      <vt:lpstr>CM2 à répartir</vt:lpstr>
      <vt:lpstr>Contrôle</vt:lpstr>
      <vt:lpstr>'CE1 à répartir'!Impression_des_titres</vt:lpstr>
      <vt:lpstr>'CE2 à répartir'!Impression_des_titres</vt:lpstr>
      <vt:lpstr>'CM1 à répartir'!Impression_des_titres</vt:lpstr>
      <vt:lpstr>'CM2 à répartir'!Impression_des_titres</vt:lpstr>
      <vt:lpstr>'CP à répartir'!Impression_des_titres</vt:lpstr>
      <vt:lpstr>Liste_ecole_provenance</vt:lpstr>
      <vt:lpstr>oui_en_attente</vt:lpstr>
      <vt:lpstr>oui_non</vt:lpstr>
      <vt:lpstr>'CE1 à répartir'!Zone_d_impression</vt:lpstr>
      <vt:lpstr>'CE2 à répartir'!Zone_d_impression</vt:lpstr>
      <vt:lpstr>'CM1 à répartir'!Zone_d_impression</vt:lpstr>
      <vt:lpstr>'CM2 à répartir'!Zone_d_impression</vt:lpstr>
      <vt:lpstr>'CP à répartir'!Zone_d_impression</vt:lpstr>
      <vt:lpstr>Départs!Zone_d_impression</vt:lpstr>
      <vt:lpstr>Passages!Zone_d_impression</vt:lpstr>
      <vt:lpstr>'Répartition N'!Zone_d_impression</vt:lpstr>
      <vt:lpstr>'Répartition N+1'!Zone_d_impression</vt:lpstr>
      <vt:lpstr>'Répartition N+1 (2)'!Zone_d_impression</vt:lpstr>
      <vt:lpstr>'Répartition N+1 (3)'!Zone_d_impression</vt:lpstr>
      <vt:lpstr>'Répartition N+1 (4)'!Zone_d_impression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Emmmanuel</dc:creator>
  <cp:lastModifiedBy>Xavier</cp:lastModifiedBy>
  <cp:lastPrinted>2017-04-19T20:48:15Z</cp:lastPrinted>
  <dcterms:created xsi:type="dcterms:W3CDTF">2014-05-27T20:06:05Z</dcterms:created>
  <dcterms:modified xsi:type="dcterms:W3CDTF">2017-04-20T08:34:26Z</dcterms:modified>
</cp:coreProperties>
</file>